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300" windowHeight="7920" tabRatio="944" activeTab="1"/>
  </bookViews>
  <sheets>
    <sheet name="Kap. roz." sheetId="1" r:id="rId1"/>
    <sheet name="Progr. roz." sheetId="2" r:id="rId2"/>
  </sheets>
  <definedNames>
    <definedName name="_xlnm.Print_Area" localSheetId="0">'Kap. roz.'!$A$1:$U$86</definedName>
  </definedNames>
  <calcPr fullCalcOnLoad="1"/>
</workbook>
</file>

<file path=xl/sharedStrings.xml><?xml version="1.0" encoding="utf-8"?>
<sst xmlns="http://schemas.openxmlformats.org/spreadsheetml/2006/main" count="497" uniqueCount="332">
  <si>
    <t>Podporná činnosť - správa obce</t>
  </si>
  <si>
    <t>Splácanie úrokov a platby súvisiace s úvermi</t>
  </si>
  <si>
    <t>Obce - hlásenie pobytu občanov a reg.obyv.</t>
  </si>
  <si>
    <t>05.1.0.</t>
  </si>
  <si>
    <t>Nakladanie s odpadmi</t>
  </si>
  <si>
    <r>
      <t xml:space="preserve">Obce,   </t>
    </r>
    <r>
      <rPr>
        <sz val="9"/>
        <rFont val="Arial CE"/>
        <family val="0"/>
      </rPr>
      <t>z toho:</t>
    </r>
  </si>
  <si>
    <t>01.1.2.</t>
  </si>
  <si>
    <t>Stravovanie</t>
  </si>
  <si>
    <t>Sociálny fond</t>
  </si>
  <si>
    <t>spolu</t>
  </si>
  <si>
    <t>Poplatky banke</t>
  </si>
  <si>
    <t>19</t>
  </si>
  <si>
    <t>ukazovateľ</t>
  </si>
  <si>
    <t>1</t>
  </si>
  <si>
    <t>2</t>
  </si>
  <si>
    <t>3</t>
  </si>
  <si>
    <t>4</t>
  </si>
  <si>
    <t>5</t>
  </si>
  <si>
    <t>Obce</t>
  </si>
  <si>
    <t>funkčná</t>
  </si>
  <si>
    <t>ekonomická klasifikácia</t>
  </si>
  <si>
    <t>Rozpočet</t>
  </si>
  <si>
    <t xml:space="preserve">Dohody </t>
  </si>
  <si>
    <t>Poistenie</t>
  </si>
  <si>
    <t>Vývoz odpadu</t>
  </si>
  <si>
    <t>Odmeny pre poslancov</t>
  </si>
  <si>
    <t xml:space="preserve">Sklad materiálu CO-energie, materiál, údržba </t>
  </si>
  <si>
    <t>Materiál - tonery, pásky, médiá</t>
  </si>
  <si>
    <t>Údržba výpočtovej techniky</t>
  </si>
  <si>
    <t>Zimná údržba MK</t>
  </si>
  <si>
    <t>2008</t>
  </si>
  <si>
    <t xml:space="preserve">na rok </t>
  </si>
  <si>
    <t>Správa a údržba pozemných komunikácií</t>
  </si>
  <si>
    <t>PROGRAM 1:     Plánovanie, manažment a kontrola</t>
  </si>
  <si>
    <t>klasifik.</t>
  </si>
  <si>
    <t>Akti-</t>
  </si>
  <si>
    <t>vita</t>
  </si>
  <si>
    <t>Evidencia obyvateľstva</t>
  </si>
  <si>
    <t>03.2.0.</t>
  </si>
  <si>
    <t>Ochrana pred požiarmi</t>
  </si>
  <si>
    <t xml:space="preserve">Hospodárska správa a evidencia nehnuteľného </t>
  </si>
  <si>
    <t>Bývanie a obč.vybavenosť inde neklasif.</t>
  </si>
  <si>
    <t>6</t>
  </si>
  <si>
    <t>7</t>
  </si>
  <si>
    <t>8</t>
  </si>
  <si>
    <t>Verejné osvetlenie</t>
  </si>
  <si>
    <t>Členstvo v samosprávnych org.a združeniach</t>
  </si>
  <si>
    <t>Vnútorná kontrola</t>
  </si>
  <si>
    <t>Osvedčovanie listín a podpisov</t>
  </si>
  <si>
    <t>Cintorínske a pohrebné služby</t>
  </si>
  <si>
    <t>Miestny rozhlas</t>
  </si>
  <si>
    <t>Civilná ochrana</t>
  </si>
  <si>
    <t>Zvoz a odvoz odpadu</t>
  </si>
  <si>
    <t>Mzdy, platy a ostatné osobné vyrovnania</t>
  </si>
  <si>
    <t>Poistné a príspevky do poisťovní</t>
  </si>
  <si>
    <t>08.4.0.</t>
  </si>
  <si>
    <t>02.2.0.</t>
  </si>
  <si>
    <t>04.5.1.</t>
  </si>
  <si>
    <t xml:space="preserve">Cestná doprava </t>
  </si>
  <si>
    <t>9</t>
  </si>
  <si>
    <t>10</t>
  </si>
  <si>
    <t>11</t>
  </si>
  <si>
    <t>12</t>
  </si>
  <si>
    <t>13</t>
  </si>
  <si>
    <t>14</t>
  </si>
  <si>
    <t>15</t>
  </si>
  <si>
    <t>17</t>
  </si>
  <si>
    <t>18</t>
  </si>
  <si>
    <t>Náboženské a iné spoločenské služby</t>
  </si>
  <si>
    <t>majetku obce - pozemky</t>
  </si>
  <si>
    <t>Obecný informačný systém</t>
  </si>
  <si>
    <t>Školenia, kurzy a semináre</t>
  </si>
  <si>
    <t>Hardvér, nákup PC</t>
  </si>
  <si>
    <t>Všeobecný materiál</t>
  </si>
  <si>
    <t>Súťaže</t>
  </si>
  <si>
    <t>Údržba budovy PZ</t>
  </si>
  <si>
    <t>Uloženie odpadu</t>
  </si>
  <si>
    <t>Údržba miestnych komunikácií</t>
  </si>
  <si>
    <t>Ostatné kultúrne služby - Knižnica</t>
  </si>
  <si>
    <t>Výkon funkcie starostu</t>
  </si>
  <si>
    <t>Poistenie majetku</t>
  </si>
  <si>
    <t>Cestovné náhrady - tuzemské</t>
  </si>
  <si>
    <t>Energia, dom smútku a zvonica</t>
  </si>
  <si>
    <t>Bežné výdavky v eurách</t>
  </si>
  <si>
    <t xml:space="preserve">Elektrická energia VO </t>
  </si>
  <si>
    <t>Palivo, mazivo do kosačiek</t>
  </si>
  <si>
    <t>Sociálne služby a podpory</t>
  </si>
  <si>
    <t xml:space="preserve">Večer s dôchodcami </t>
  </si>
  <si>
    <t xml:space="preserve">Ostatné tovary a služby- čistiace a hygienické potreby </t>
  </si>
  <si>
    <t>Príspevok do DDP</t>
  </si>
  <si>
    <t>Knihy, časopisy, noviny,odborná literatúra</t>
  </si>
  <si>
    <t xml:space="preserve">Iné všeobecné služby - spoločný stavebný úrad </t>
  </si>
  <si>
    <t>Reprezentačné  a dary</t>
  </si>
  <si>
    <t>PROGRAM 2:     Interné služby obce</t>
  </si>
  <si>
    <t>20</t>
  </si>
  <si>
    <t>21</t>
  </si>
  <si>
    <t>22</t>
  </si>
  <si>
    <t xml:space="preserve">Transakcie verejného dlhu  </t>
  </si>
  <si>
    <t>PROGRAM 3:     Služby občanom</t>
  </si>
  <si>
    <t>PROGRAM 4:     Bezpečnosť, právo a poriadok</t>
  </si>
  <si>
    <t>PROGRAM 5:     Odpadové hospodárstvo</t>
  </si>
  <si>
    <t>PROGRAM 6:     Pozemné komunikácie</t>
  </si>
  <si>
    <t xml:space="preserve">Kapitálové výdavky v eurách </t>
  </si>
  <si>
    <t>Správa obce</t>
  </si>
  <si>
    <t>Príspevky občianskym združeniam (ČK,PO,Csemadok)</t>
  </si>
  <si>
    <t>PROGRAM 6:   Pozemné komunikácie</t>
  </si>
  <si>
    <t xml:space="preserve">         ukazovateľ</t>
  </si>
  <si>
    <t xml:space="preserve">Rozpočet </t>
  </si>
  <si>
    <t>Členské príspevky (ZMOS, RVC)</t>
  </si>
  <si>
    <t xml:space="preserve">Príspevky spol. org. a nadáciám </t>
  </si>
  <si>
    <t>Poštovné a telekomunikačné služby</t>
  </si>
  <si>
    <t>Údržba cintorínov</t>
  </si>
  <si>
    <t xml:space="preserve">PROGRAM 7: </t>
  </si>
  <si>
    <t xml:space="preserve">Vzdelávanie </t>
  </si>
  <si>
    <t xml:space="preserve"> poštovné a telekomunikačné služby</t>
  </si>
  <si>
    <t>Tvorba SF</t>
  </si>
  <si>
    <t xml:space="preserve"> Knihy, časopisy, učeb. Pomôcky</t>
  </si>
  <si>
    <t>Základná škola</t>
  </si>
  <si>
    <t>Všeobecné služby</t>
  </si>
  <si>
    <t>09.5.0.1</t>
  </si>
  <si>
    <t>Elektrická energia, plyn</t>
  </si>
  <si>
    <t>PROGRAM 8:     Kultúra</t>
  </si>
  <si>
    <t>Kultúrne služby</t>
  </si>
  <si>
    <t xml:space="preserve">Všeobecný materiál a čistiace prostriedky </t>
  </si>
  <si>
    <t>Materiál a náhradné diely</t>
  </si>
  <si>
    <t>Údržba kultúrneho domu</t>
  </si>
  <si>
    <t>Športové a kultúrne podujatia</t>
  </si>
  <si>
    <t xml:space="preserve">Deň obce H.P.a Č.P. </t>
  </si>
  <si>
    <t>Dotácia na šport</t>
  </si>
  <si>
    <t xml:space="preserve">Všeobecný materiál </t>
  </si>
  <si>
    <t>Údržba verejnej zelene</t>
  </si>
  <si>
    <t>Údržba VO</t>
  </si>
  <si>
    <t xml:space="preserve">Údržba a bežné opravy </t>
  </si>
  <si>
    <t>Príspevok na stravovanie dôchodcov</t>
  </si>
  <si>
    <t xml:space="preserve">Palivo </t>
  </si>
  <si>
    <t>Servis, údržba a opravy</t>
  </si>
  <si>
    <t xml:space="preserve">Karty, známky a parkovné </t>
  </si>
  <si>
    <t>Autodoprava</t>
  </si>
  <si>
    <t>Nájomné za prenájom pozemku</t>
  </si>
  <si>
    <t>Právne služby</t>
  </si>
  <si>
    <t>Špeciálne služby</t>
  </si>
  <si>
    <t>Propagácia, reklama , inzercia</t>
  </si>
  <si>
    <t>23</t>
  </si>
  <si>
    <t>24</t>
  </si>
  <si>
    <t xml:space="preserve">Audit  </t>
  </si>
  <si>
    <t>PROGRAM 9:     Šport</t>
  </si>
  <si>
    <t>PROGRAM 10:     Prostredie pre život</t>
  </si>
  <si>
    <t>PROGRAM 13:     Podporná činnosť</t>
  </si>
  <si>
    <t>PROGRAM 5:  Odpadové hospodárstvo</t>
  </si>
  <si>
    <t>Skutočnosť</t>
  </si>
  <si>
    <t>kategória</t>
  </si>
  <si>
    <t>položka</t>
  </si>
  <si>
    <t>podpo-</t>
  </si>
  <si>
    <t>2010</t>
  </si>
  <si>
    <t>r. 2009</t>
  </si>
  <si>
    <t>2011</t>
  </si>
  <si>
    <t>2012</t>
  </si>
  <si>
    <t>800</t>
  </si>
  <si>
    <t>821</t>
  </si>
  <si>
    <t>Výdavky z ostatných finančných operácií</t>
  </si>
  <si>
    <t xml:space="preserve">Výdavkové finančné operácie spolu </t>
  </si>
  <si>
    <t xml:space="preserve">Splácanie istiny z bankového úveru </t>
  </si>
  <si>
    <t>Splácanie istiny bankových úverov  -ŠFRB</t>
  </si>
  <si>
    <t>Výdavkové finančné operácie</t>
  </si>
  <si>
    <t>PROGRAM 13:  Podporná činnosť</t>
  </si>
  <si>
    <t>Nákup nových knižných titulov</t>
  </si>
  <si>
    <t>Manká a škody</t>
  </si>
  <si>
    <t>Odmeny na základe dohôd mimo pracov. pomeru</t>
  </si>
  <si>
    <t xml:space="preserve">Nájom za pozemok </t>
  </si>
  <si>
    <t>Meranie a monitorovanie</t>
  </si>
  <si>
    <t>25</t>
  </si>
  <si>
    <t>26</t>
  </si>
  <si>
    <t>Finančná a rozpočtová oblasť</t>
  </si>
  <si>
    <t xml:space="preserve">Prevádzkové stroje, zariadenia  a prístroje </t>
  </si>
  <si>
    <t>Špeciálne služby -štúdie, posudky, expertízy, konkurzy a súťaže</t>
  </si>
  <si>
    <t xml:space="preserve">Program 10: Prostredie pre život </t>
  </si>
  <si>
    <t xml:space="preserve">Odvádzanie odpdových vôd </t>
  </si>
  <si>
    <t>Pracov. odevy, obuv, a prac. pomôcky</t>
  </si>
  <si>
    <t>PROGRAM 7:   Vzdelávanie</t>
  </si>
  <si>
    <t>Zberný dvor</t>
  </si>
  <si>
    <t xml:space="preserve">Všeobecný materiál vrt. sadeníc a kríkov </t>
  </si>
  <si>
    <t>Prevádzkové stroje, prístroje a zariadenia</t>
  </si>
  <si>
    <t>Energia NB 486-487</t>
  </si>
  <si>
    <t xml:space="preserve">Energie NB 590 </t>
  </si>
  <si>
    <t>Vzdelávanie zamestnancov obce</t>
  </si>
  <si>
    <t>všeobecný materiál a tlačivá pre SÚ</t>
  </si>
  <si>
    <t>Karty známky</t>
  </si>
  <si>
    <t>Energia - EE,plyn</t>
  </si>
  <si>
    <t>Školenia, kurzy, semináre</t>
  </si>
  <si>
    <t xml:space="preserve"> Všeobecný materiál, čistiace prostr. </t>
  </si>
  <si>
    <t>Rekonštrukcia budovy obecnej knižnice</t>
  </si>
  <si>
    <t>PROGRAM: Bezpečnosť, právo a poriadok</t>
  </si>
  <si>
    <t>Rekonštrukcia budovy hasičského zboru</t>
  </si>
  <si>
    <t xml:space="preserve">Režijné náklady súvisiace s prevádzkou </t>
  </si>
  <si>
    <t>Dotácia jednota dôchod. A spevokol Margaréta</t>
  </si>
  <si>
    <t>Údržba prevádzkových strojov a prístrojov</t>
  </si>
  <si>
    <t>27</t>
  </si>
  <si>
    <t>Zasadnutia orgánov obce</t>
  </si>
  <si>
    <t>Dopravné značenia</t>
  </si>
  <si>
    <t>Údržba prevádzkových strojov vrátane traktora</t>
  </si>
  <si>
    <t>31</t>
  </si>
  <si>
    <t xml:space="preserve">Pokuty a penále </t>
  </si>
  <si>
    <t xml:space="preserve"> Údržba budovy</t>
  </si>
  <si>
    <t xml:space="preserve">Rozvoj obcí </t>
  </si>
  <si>
    <t>05.4.0</t>
  </si>
  <si>
    <t xml:space="preserve">Verejná zeleň </t>
  </si>
  <si>
    <t>06.2.0</t>
  </si>
  <si>
    <t>Projektová dokumnetácia na rekonštr. obecnej knižnice</t>
  </si>
  <si>
    <t>Splácanie istiny z preklen. bankov. úverov</t>
  </si>
  <si>
    <t xml:space="preserve">PROGRAM 8: Kultúra  </t>
  </si>
  <si>
    <t>09.1.1.1</t>
  </si>
  <si>
    <t>Primárne vzdelanie s bežnou starostlivosťou-ZŠ I. stupeň</t>
  </si>
  <si>
    <t>09.2.1.1</t>
  </si>
  <si>
    <t>Nižšie sekundírne vzdelanie všeob.s bežnou starot.-ZŠ II.stupeň</t>
  </si>
  <si>
    <t>Vzdelanie nedefinované podľa úrovne - ŠKD</t>
  </si>
  <si>
    <t>09.6.0.2</t>
  </si>
  <si>
    <t>09.6.0.1</t>
  </si>
  <si>
    <t>Vedľajšie služby poskyt. v rámci primár. vzdelávania -ŠJ pre ZŠ I. stupeň</t>
  </si>
  <si>
    <t>Vedľajšie služby poskyt. v rámci predprimár. vzdelávania -ŠJ pre MŠ</t>
  </si>
  <si>
    <t>09.6.0.3</t>
  </si>
  <si>
    <t>Vedľajšie služby poskyt. v rámci nižšieho sekund.  Vzdeláv. -ŠJ pre ZŠ II. stupeň</t>
  </si>
  <si>
    <t>PROGRAM 12:     Sociálne zabezpečenie</t>
  </si>
  <si>
    <t>Staroba</t>
  </si>
  <si>
    <t>10.4.0</t>
  </si>
  <si>
    <t>10.2.0</t>
  </si>
  <si>
    <t xml:space="preserve">Rodina s detmi </t>
  </si>
  <si>
    <t>PROGRAM 11:   Bývanie a občianska vybavenosť</t>
  </si>
  <si>
    <t>01.1.1</t>
  </si>
  <si>
    <t>01.6.0</t>
  </si>
  <si>
    <t>08.3.0</t>
  </si>
  <si>
    <t>Náklady na prepravu tovaru</t>
  </si>
  <si>
    <t>04.6.0</t>
  </si>
  <si>
    <t>Pozemné komunikácie</t>
  </si>
  <si>
    <t>09.1.2.1</t>
  </si>
  <si>
    <t>08.2.0</t>
  </si>
  <si>
    <t xml:space="preserve">08.2.0 </t>
  </si>
  <si>
    <t>Športové služby</t>
  </si>
  <si>
    <t>Elektrickíá energia +voda</t>
  </si>
  <si>
    <t>08.1.0</t>
  </si>
  <si>
    <t>06.4.0</t>
  </si>
  <si>
    <t>06.6.0</t>
  </si>
  <si>
    <t>01.1.2</t>
  </si>
  <si>
    <t>01.7.0</t>
  </si>
  <si>
    <t>Predprimárne vzdelanie s bežnou starostlivosťou -MŠ</t>
  </si>
  <si>
    <t>Stravovanie zamestnacov</t>
  </si>
  <si>
    <t xml:space="preserve">Všeobecné a špeciálne služby </t>
  </si>
  <si>
    <t>Jednorázové príspevky rodičom-vítanie detí do života</t>
  </si>
  <si>
    <t>10.5.0</t>
  </si>
  <si>
    <t>Nezamestnanosť - aktivačná činnosť</t>
  </si>
  <si>
    <t xml:space="preserve">Pracovné pomôcky </t>
  </si>
  <si>
    <t>09.6.0</t>
  </si>
  <si>
    <t>05.1.0</t>
  </si>
  <si>
    <t>Opatrovateľská služba-transfer z ESF</t>
  </si>
  <si>
    <t>Rekonštrukcia budovy telocvične</t>
  </si>
  <si>
    <t>Bežná  údržba budovy OCÚ</t>
  </si>
  <si>
    <t xml:space="preserve">Splatenie kontokorentného bank.úveru  </t>
  </si>
  <si>
    <t>Vrátenie krátkod. prekl. bank. úveru</t>
  </si>
  <si>
    <t>Údržba interiérového vybavenia</t>
  </si>
  <si>
    <t>Rozočet</t>
  </si>
  <si>
    <t>Interiérové vybavenie</t>
  </si>
  <si>
    <t>Kapitálové výdavky</t>
  </si>
  <si>
    <t xml:space="preserve">PŠE- štadion Ladislava Mrvu star. </t>
  </si>
  <si>
    <t>Príspevok z rozpočtu obce na mzdy a odvody pedag. zamest. školy</t>
  </si>
  <si>
    <t>32</t>
  </si>
  <si>
    <t>Príspevok obce na hygienickú maľovku ŠJ</t>
  </si>
  <si>
    <t>Poplatky (kolkové známky)</t>
  </si>
  <si>
    <t>637012</t>
  </si>
  <si>
    <t>Revízie a odborné prehliadky v nájomných domoch</t>
  </si>
  <si>
    <t>Vykonávanie údržby a opráv kotlov</t>
  </si>
  <si>
    <t xml:space="preserve">Výdavky hradené z dotácií </t>
  </si>
  <si>
    <t>Prevádzkové stroje a zariadenia</t>
  </si>
  <si>
    <t>2019</t>
  </si>
  <si>
    <t>Zvýšenie jestvujúcej kapacity MŠ</t>
  </si>
  <si>
    <t>10.2.0.</t>
  </si>
  <si>
    <t>Príprava projektov. dokumentácie na začatie nových inves.akcií</t>
  </si>
  <si>
    <t>Rekonštrukcia budovy obecného domu</t>
  </si>
  <si>
    <t>Rozšírenie kamerového systému na území obce</t>
  </si>
  <si>
    <t>Režijné náklady ŠJ</t>
  </si>
  <si>
    <t>Výdavky na potraviny</t>
  </si>
  <si>
    <t>Dotácia pre združenie maďarských rodičov</t>
  </si>
  <si>
    <t>na rok</t>
  </si>
  <si>
    <t>Funkčná</t>
  </si>
  <si>
    <t>Akti</t>
  </si>
  <si>
    <t xml:space="preserve">Kapitálové výdavky spolu: </t>
  </si>
  <si>
    <t>Mzdy a ostat. osovné vyrovnania vr. odvodov</t>
  </si>
  <si>
    <t>09.6.0.1- 09.6.0.3</t>
  </si>
  <si>
    <t xml:space="preserve">Rozpočet ŠJ </t>
  </si>
  <si>
    <t>I. zmene</t>
  </si>
  <si>
    <t>I. a II. zmene</t>
  </si>
  <si>
    <t>plnenia</t>
  </si>
  <si>
    <t xml:space="preserve">EE obecný dom </t>
  </si>
  <si>
    <t>Energia KD</t>
  </si>
  <si>
    <t>Údržba obecného domu</t>
  </si>
  <si>
    <t xml:space="preserve">Náklady na ŠJ </t>
  </si>
  <si>
    <t xml:space="preserve">Externá odborná podpora pri zabezpeč.  opatrovateľ. služby </t>
  </si>
  <si>
    <t>PROGRAM 11: Bývanie a občianska vybavenosť</t>
  </si>
  <si>
    <t>Rekonštrukcia nájomných bytových domov</t>
  </si>
  <si>
    <t xml:space="preserve"> Palivá, mazivá a oleje</t>
  </si>
  <si>
    <t xml:space="preserve">4      Palivá, mazivá, oleje </t>
  </si>
  <si>
    <t xml:space="preserve">Servis, opravy a údržba </t>
  </si>
  <si>
    <t xml:space="preserve">Mzdy a odvody na asistenta učiteľa </t>
  </si>
  <si>
    <t xml:space="preserve">Mzdy a odvody asistenta učiteľa </t>
  </si>
  <si>
    <t>Príspevok z rozpočtu obce na prevádzku školy</t>
  </si>
  <si>
    <t xml:space="preserve"> Finančná a rozpočtová oblasť - audit</t>
  </si>
  <si>
    <t xml:space="preserve">                             Rozpočet 2021</t>
  </si>
  <si>
    <t xml:space="preserve">               Rozpočet kapitálových výdavkov obce Horná Potôň na roky 2023-2025</t>
  </si>
  <si>
    <t>Rekonštrukcia vchod  budovy OcÚ a KD</t>
  </si>
  <si>
    <t>Nákup nehnuteľností-obecný dom splátka 2023</t>
  </si>
  <si>
    <t>vybudovanie chodn. MAS</t>
  </si>
  <si>
    <t xml:space="preserve">Príprava a realizácia rozvojových projektov </t>
  </si>
  <si>
    <t>gram 09</t>
  </si>
  <si>
    <t>Šport</t>
  </si>
  <si>
    <t>09.01.02</t>
  </si>
  <si>
    <t>zavlažovací systém</t>
  </si>
  <si>
    <t xml:space="preserve">Rekonšt. Prezliekáreň PSE </t>
  </si>
  <si>
    <t>rekonštr. Chodníkov Č.P.</t>
  </si>
  <si>
    <t xml:space="preserve"> </t>
  </si>
  <si>
    <t xml:space="preserve">                       Rozpočet výdavkov obce Horná Potôň na roky 2023-2025</t>
  </si>
  <si>
    <t>Rozpočet na rok 2023</t>
  </si>
  <si>
    <t>plastové nádoby na KO</t>
  </si>
  <si>
    <t>Služby, PHM</t>
  </si>
  <si>
    <t>Sociálny fond ,PDDP</t>
  </si>
  <si>
    <t>Mzdy,platy a ostatné vyrovnanie</t>
  </si>
  <si>
    <t>Opatrovateľská sl. Hradené z rozpočtu obce</t>
  </si>
  <si>
    <t xml:space="preserve">Iné všeobecné služby - referendum </t>
  </si>
  <si>
    <t xml:space="preserve">Príspevok obce pre ZŠ </t>
  </si>
  <si>
    <t xml:space="preserve">Rozpočet na rok 2023 </t>
  </si>
  <si>
    <t>Energia</t>
  </si>
  <si>
    <t>Všeobecný materiál a kancelárske potreby</t>
  </si>
  <si>
    <t>Údržba telekomunikačnej techniky</t>
  </si>
  <si>
    <t xml:space="preserve">Plyn ZŠ </t>
  </si>
  <si>
    <t>Peňažný príspevok pre Červený kríž, Rybársky zväz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</si>
</sst>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#,##0\ &quot;Sk&quot;;\-#,##0\ &quot;Sk&quot;"/>
    <numFmt numFmtId="167" formatCode="#,##0\ &quot;Sk&quot;;[Red]\-#,##0\ &quot;Sk&quot;"/>
    <numFmt numFmtId="168" formatCode="#,##0.00\ &quot;Sk&quot;;\-#,##0.00\ &quot;Sk&quot;"/>
    <numFmt numFmtId="169" formatCode="#,##0.00\ &quot;Sk&quot;;[Red]\-#,##0.00\ &quot;Sk&quot;"/>
    <numFmt numFmtId="170" formatCode="_-* #,##0\ &quot;Sk&quot;_-;\-* #,##0\ &quot;Sk&quot;_-;_-* &quot;-&quot;\ &quot;Sk&quot;_-;_-@_-"/>
    <numFmt numFmtId="171" formatCode="_-* #,##0\ _S_k_-;\-* #,##0\ _S_k_-;_-* &quot;-&quot;\ _S_k_-;_-@_-"/>
    <numFmt numFmtId="172" formatCode="_-* #,##0.00\ &quot;Sk&quot;_-;\-* #,##0.00\ &quot;Sk&quot;_-;_-* &quot;-&quot;??\ &quot;Sk&quot;_-;_-@_-"/>
    <numFmt numFmtId="173" formatCode="_-* #,##0.00\ _S_k_-;\-* #,##0.00\ _S_k_-;_-* &quot;-&quot;??\ _S_k_-;_-@_-"/>
    <numFmt numFmtId="174" formatCode="0.0"/>
    <numFmt numFmtId="175" formatCode="#,##0.0"/>
    <numFmt numFmtId="176" formatCode="#,##0.000"/>
    <numFmt numFmtId="177" formatCode="0.000"/>
    <numFmt numFmtId="178" formatCode="0.0000"/>
    <numFmt numFmtId="179" formatCode="0.00000"/>
    <numFmt numFmtId="180" formatCode="#,##0.0000"/>
    <numFmt numFmtId="181" formatCode="#,##0.00000"/>
    <numFmt numFmtId="182" formatCode="#,##0.000000"/>
    <numFmt numFmtId="183" formatCode="#,##0.0000000"/>
    <numFmt numFmtId="184" formatCode="#,##0.00000000"/>
    <numFmt numFmtId="185" formatCode="0.000000"/>
    <numFmt numFmtId="186" formatCode="0.0000000"/>
    <numFmt numFmtId="187" formatCode="#,##0\ [$€-1];[Red]\-#,##0\ [$€-1]"/>
    <numFmt numFmtId="188" formatCode="\P\r\a\vd\a;&quot;Pravda&quot;;&quot;Nepravda&quot;"/>
    <numFmt numFmtId="189" formatCode="[$€-2]\ #\ ##,000_);[Red]\([$¥€-2]\ #\ ##,000\)"/>
    <numFmt numFmtId="190" formatCode="[$-41B]dddd\,\ d\.\ mmmm\ yyyy"/>
  </numFmts>
  <fonts count="66">
    <font>
      <sz val="10"/>
      <name val="Arial"/>
      <family val="0"/>
    </font>
    <font>
      <sz val="8"/>
      <name val="Arial"/>
      <family val="2"/>
    </font>
    <font>
      <b/>
      <i/>
      <sz val="14"/>
      <name val="Arial CE"/>
      <family val="2"/>
    </font>
    <font>
      <b/>
      <sz val="8"/>
      <name val="Arial CE"/>
      <family val="2"/>
    </font>
    <font>
      <sz val="8"/>
      <name val="Arial CE"/>
      <family val="2"/>
    </font>
    <font>
      <b/>
      <i/>
      <sz val="8"/>
      <name val="Arial CE"/>
      <family val="2"/>
    </font>
    <font>
      <b/>
      <sz val="9"/>
      <name val="Arial CE"/>
      <family val="0"/>
    </font>
    <font>
      <b/>
      <sz val="10"/>
      <name val="Arial CE"/>
      <family val="0"/>
    </font>
    <font>
      <b/>
      <sz val="11"/>
      <name val="Arial CE"/>
      <family val="0"/>
    </font>
    <font>
      <b/>
      <i/>
      <sz val="12"/>
      <name val="Arial CE"/>
      <family val="0"/>
    </font>
    <font>
      <b/>
      <sz val="10"/>
      <name val="Arial"/>
      <family val="2"/>
    </font>
    <font>
      <sz val="8"/>
      <color indexed="8"/>
      <name val="Arial CE"/>
      <family val="2"/>
    </font>
    <font>
      <b/>
      <i/>
      <sz val="9"/>
      <name val="Arial CE"/>
      <family val="0"/>
    </font>
    <font>
      <sz val="9"/>
      <name val="Arial CE"/>
      <family val="0"/>
    </font>
    <font>
      <b/>
      <i/>
      <sz val="10"/>
      <name val="Arial CE"/>
      <family val="0"/>
    </font>
    <font>
      <i/>
      <sz val="8"/>
      <name val="Arial CE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3"/>
      <name val="Arial"/>
      <family val="2"/>
    </font>
    <font>
      <b/>
      <i/>
      <sz val="10"/>
      <color indexed="8"/>
      <name val="Arial CE"/>
      <family val="0"/>
    </font>
    <font>
      <sz val="10"/>
      <name val="Arial CE"/>
      <family val="0"/>
    </font>
    <font>
      <sz val="6"/>
      <name val="Arial CE"/>
      <family val="2"/>
    </font>
    <font>
      <sz val="8"/>
      <color indexed="47"/>
      <name val="Arial CE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i/>
      <sz val="9"/>
      <name val="Arial CE"/>
      <family val="0"/>
    </font>
    <font>
      <b/>
      <i/>
      <sz val="12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</fills>
  <borders count="10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double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thin"/>
      <right style="medium"/>
      <top style="medium"/>
      <bottom style="double"/>
    </border>
    <border>
      <left style="thin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thin"/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double"/>
    </border>
    <border>
      <left style="thin"/>
      <right style="medium"/>
      <top style="double"/>
      <bottom style="medium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1" fillId="20" borderId="0" applyNumberFormat="0" applyBorder="0" applyAlignment="0" applyProtection="0"/>
    <xf numFmtId="0" fontId="16" fillId="0" borderId="0" applyNumberFormat="0" applyFill="0" applyBorder="0" applyAlignment="0" applyProtection="0"/>
    <xf numFmtId="0" fontId="52" fillId="21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3" fillId="0" borderId="2" applyNumberFormat="0" applyFill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5" fillId="0" borderId="0" applyNumberFormat="0" applyFill="0" applyBorder="0" applyAlignment="0" applyProtection="0"/>
    <xf numFmtId="0" fontId="56" fillId="22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24" borderId="8" applyNumberFormat="0" applyAlignment="0" applyProtection="0"/>
    <xf numFmtId="0" fontId="62" fillId="25" borderId="8" applyNumberFormat="0" applyAlignment="0" applyProtection="0"/>
    <xf numFmtId="0" fontId="63" fillId="25" borderId="9" applyNumberFormat="0" applyAlignment="0" applyProtection="0"/>
    <xf numFmtId="0" fontId="64" fillId="0" borderId="0" applyNumberFormat="0" applyFill="0" applyBorder="0" applyAlignment="0" applyProtection="0"/>
    <xf numFmtId="0" fontId="65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50" fillId="32" borderId="0" applyNumberFormat="0" applyBorder="0" applyAlignment="0" applyProtection="0"/>
  </cellStyleXfs>
  <cellXfs count="930">
    <xf numFmtId="0" fontId="0" fillId="0" borderId="0" xfId="0" applyAlignment="1">
      <alignment/>
    </xf>
    <xf numFmtId="49" fontId="4" fillId="0" borderId="10" xfId="0" applyNumberFormat="1" applyFont="1" applyBorder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49" fontId="5" fillId="0" borderId="12" xfId="0" applyNumberFormat="1" applyFont="1" applyBorder="1" applyAlignment="1">
      <alignment horizontal="center"/>
    </xf>
    <xf numFmtId="49" fontId="5" fillId="0" borderId="13" xfId="0" applyNumberFormat="1" applyFont="1" applyBorder="1" applyAlignment="1">
      <alignment horizontal="center"/>
    </xf>
    <xf numFmtId="49" fontId="5" fillId="0" borderId="14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49" fontId="4" fillId="0" borderId="15" xfId="0" applyNumberFormat="1" applyFont="1" applyBorder="1" applyAlignment="1">
      <alignment horizontal="center"/>
    </xf>
    <xf numFmtId="49" fontId="4" fillId="0" borderId="16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49" fontId="4" fillId="0" borderId="0" xfId="0" applyNumberFormat="1" applyFont="1" applyAlignment="1">
      <alignment horizontal="center"/>
    </xf>
    <xf numFmtId="49" fontId="4" fillId="0" borderId="17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0" fontId="4" fillId="33" borderId="12" xfId="0" applyFont="1" applyFill="1" applyBorder="1" applyAlignment="1">
      <alignment/>
    </xf>
    <xf numFmtId="0" fontId="4" fillId="0" borderId="11" xfId="0" applyFont="1" applyBorder="1" applyAlignment="1">
      <alignment/>
    </xf>
    <xf numFmtId="0" fontId="4" fillId="0" borderId="10" xfId="0" applyFont="1" applyBorder="1" applyAlignment="1">
      <alignment/>
    </xf>
    <xf numFmtId="49" fontId="4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33" borderId="11" xfId="0" applyFont="1" applyFill="1" applyBorder="1" applyAlignment="1">
      <alignment/>
    </xf>
    <xf numFmtId="0" fontId="4" fillId="0" borderId="12" xfId="0" applyFont="1" applyBorder="1" applyAlignment="1">
      <alignment horizontal="center"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49" fontId="5" fillId="0" borderId="20" xfId="0" applyNumberFormat="1" applyFont="1" applyBorder="1" applyAlignment="1">
      <alignment horizontal="center"/>
    </xf>
    <xf numFmtId="49" fontId="5" fillId="0" borderId="21" xfId="0" applyNumberFormat="1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49" fontId="4" fillId="0" borderId="23" xfId="0" applyNumberFormat="1" applyFont="1" applyBorder="1" applyAlignment="1">
      <alignment horizontal="center"/>
    </xf>
    <xf numFmtId="49" fontId="5" fillId="0" borderId="24" xfId="0" applyNumberFormat="1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49" fontId="4" fillId="0" borderId="25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49" fontId="5" fillId="0" borderId="23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49" fontId="5" fillId="0" borderId="26" xfId="0" applyNumberFormat="1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23" xfId="0" applyFont="1" applyBorder="1" applyAlignment="1">
      <alignment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4" fillId="0" borderId="21" xfId="0" applyFont="1" applyBorder="1" applyAlignment="1">
      <alignment/>
    </xf>
    <xf numFmtId="0" fontId="4" fillId="0" borderId="19" xfId="0" applyFont="1" applyBorder="1" applyAlignment="1">
      <alignment/>
    </xf>
    <xf numFmtId="4" fontId="4" fillId="0" borderId="10" xfId="0" applyNumberFormat="1" applyFont="1" applyBorder="1" applyAlignment="1">
      <alignment/>
    </xf>
    <xf numFmtId="4" fontId="4" fillId="0" borderId="30" xfId="0" applyNumberFormat="1" applyFont="1" applyBorder="1" applyAlignment="1">
      <alignment horizontal="right"/>
    </xf>
    <xf numFmtId="4" fontId="4" fillId="0" borderId="15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 horizontal="right"/>
    </xf>
    <xf numFmtId="4" fontId="3" fillId="34" borderId="31" xfId="0" applyNumberFormat="1" applyFont="1" applyFill="1" applyBorder="1" applyAlignment="1">
      <alignment horizontal="right"/>
    </xf>
    <xf numFmtId="4" fontId="4" fillId="0" borderId="0" xfId="0" applyNumberFormat="1" applyFont="1" applyAlignment="1">
      <alignment horizontal="right"/>
    </xf>
    <xf numFmtId="4" fontId="4" fillId="0" borderId="11" xfId="0" applyNumberFormat="1" applyFont="1" applyBorder="1" applyAlignment="1">
      <alignment horizontal="right"/>
    </xf>
    <xf numFmtId="4" fontId="4" fillId="0" borderId="28" xfId="0" applyNumberFormat="1" applyFont="1" applyBorder="1" applyAlignment="1">
      <alignment horizontal="right"/>
    </xf>
    <xf numFmtId="4" fontId="4" fillId="0" borderId="31" xfId="0" applyNumberFormat="1" applyFont="1" applyBorder="1" applyAlignment="1">
      <alignment horizontal="right"/>
    </xf>
    <xf numFmtId="4" fontId="4" fillId="0" borderId="12" xfId="0" applyNumberFormat="1" applyFont="1" applyBorder="1" applyAlignment="1">
      <alignment horizontal="right"/>
    </xf>
    <xf numFmtId="4" fontId="3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/>
    </xf>
    <xf numFmtId="4" fontId="4" fillId="0" borderId="24" xfId="0" applyNumberFormat="1" applyFont="1" applyBorder="1" applyAlignment="1">
      <alignment horizontal="right"/>
    </xf>
    <xf numFmtId="4" fontId="4" fillId="0" borderId="17" xfId="0" applyNumberFormat="1" applyFont="1" applyBorder="1" applyAlignment="1">
      <alignment horizontal="right"/>
    </xf>
    <xf numFmtId="4" fontId="4" fillId="0" borderId="23" xfId="0" applyNumberFormat="1" applyFont="1" applyBorder="1" applyAlignment="1">
      <alignment horizontal="right"/>
    </xf>
    <xf numFmtId="4" fontId="4" fillId="0" borderId="25" xfId="0" applyNumberFormat="1" applyFont="1" applyBorder="1" applyAlignment="1">
      <alignment horizontal="right"/>
    </xf>
    <xf numFmtId="4" fontId="4" fillId="0" borderId="13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" fontId="4" fillId="0" borderId="33" xfId="0" applyNumberFormat="1" applyFont="1" applyBorder="1" applyAlignment="1">
      <alignment horizontal="right"/>
    </xf>
    <xf numFmtId="4" fontId="4" fillId="0" borderId="34" xfId="0" applyNumberFormat="1" applyFont="1" applyBorder="1" applyAlignment="1">
      <alignment horizontal="right"/>
    </xf>
    <xf numFmtId="4" fontId="4" fillId="0" borderId="35" xfId="0" applyNumberFormat="1" applyFont="1" applyBorder="1" applyAlignment="1">
      <alignment horizontal="right"/>
    </xf>
    <xf numFmtId="4" fontId="4" fillId="0" borderId="27" xfId="0" applyNumberFormat="1" applyFont="1" applyBorder="1" applyAlignment="1">
      <alignment horizontal="right"/>
    </xf>
    <xf numFmtId="4" fontId="3" fillId="0" borderId="10" xfId="0" applyNumberFormat="1" applyFont="1" applyBorder="1" applyAlignment="1">
      <alignment horizontal="right"/>
    </xf>
    <xf numFmtId="4" fontId="3" fillId="0" borderId="11" xfId="0" applyNumberFormat="1" applyFont="1" applyBorder="1" applyAlignment="1">
      <alignment horizontal="right"/>
    </xf>
    <xf numFmtId="4" fontId="3" fillId="0" borderId="30" xfId="0" applyNumberFormat="1" applyFont="1" applyBorder="1" applyAlignment="1">
      <alignment horizontal="right"/>
    </xf>
    <xf numFmtId="4" fontId="3" fillId="0" borderId="28" xfId="0" applyNumberFormat="1" applyFont="1" applyBorder="1" applyAlignment="1">
      <alignment horizontal="right"/>
    </xf>
    <xf numFmtId="4" fontId="4" fillId="0" borderId="0" xfId="0" applyNumberFormat="1" applyFont="1" applyAlignment="1">
      <alignment/>
    </xf>
    <xf numFmtId="0" fontId="0" fillId="0" borderId="36" xfId="0" applyBorder="1" applyAlignment="1">
      <alignment/>
    </xf>
    <xf numFmtId="0" fontId="0" fillId="0" borderId="33" xfId="0" applyBorder="1" applyAlignment="1">
      <alignment/>
    </xf>
    <xf numFmtId="0" fontId="0" fillId="0" borderId="37" xfId="0" applyBorder="1" applyAlignment="1">
      <alignment/>
    </xf>
    <xf numFmtId="0" fontId="0" fillId="0" borderId="10" xfId="0" applyBorder="1" applyAlignment="1">
      <alignment/>
    </xf>
    <xf numFmtId="0" fontId="1" fillId="0" borderId="38" xfId="0" applyFont="1" applyBorder="1" applyAlignment="1">
      <alignment horizontal="center"/>
    </xf>
    <xf numFmtId="49" fontId="4" fillId="0" borderId="21" xfId="0" applyNumberFormat="1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14" fillId="0" borderId="20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18" xfId="0" applyFont="1" applyBorder="1" applyAlignment="1">
      <alignment/>
    </xf>
    <xf numFmtId="0" fontId="6" fillId="0" borderId="10" xfId="0" applyFont="1" applyBorder="1" applyAlignment="1">
      <alignment/>
    </xf>
    <xf numFmtId="0" fontId="4" fillId="0" borderId="21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30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40" xfId="0" applyFont="1" applyBorder="1" applyAlignment="1">
      <alignment/>
    </xf>
    <xf numFmtId="4" fontId="4" fillId="0" borderId="16" xfId="0" applyNumberFormat="1" applyFont="1" applyBorder="1" applyAlignment="1">
      <alignment horizontal="right"/>
    </xf>
    <xf numFmtId="49" fontId="7" fillId="35" borderId="41" xfId="0" applyNumberFormat="1" applyFont="1" applyFill="1" applyBorder="1" applyAlignment="1">
      <alignment horizontal="center" vertical="center" wrapText="1"/>
    </xf>
    <xf numFmtId="0" fontId="4" fillId="0" borderId="21" xfId="0" applyFont="1" applyBorder="1" applyAlignment="1">
      <alignment horizontal="center"/>
    </xf>
    <xf numFmtId="4" fontId="3" fillId="0" borderId="25" xfId="0" applyNumberFormat="1" applyFont="1" applyBorder="1" applyAlignment="1">
      <alignment horizontal="right"/>
    </xf>
    <xf numFmtId="0" fontId="6" fillId="0" borderId="17" xfId="0" applyFont="1" applyBorder="1" applyAlignment="1">
      <alignment/>
    </xf>
    <xf numFmtId="4" fontId="3" fillId="0" borderId="25" xfId="0" applyNumberFormat="1" applyFont="1" applyBorder="1" applyAlignment="1">
      <alignment horizontal="right"/>
    </xf>
    <xf numFmtId="0" fontId="1" fillId="0" borderId="32" xfId="0" applyFont="1" applyBorder="1" applyAlignment="1">
      <alignment horizontal="center"/>
    </xf>
    <xf numFmtId="4" fontId="1" fillId="0" borderId="11" xfId="0" applyNumberFormat="1" applyFont="1" applyBorder="1" applyAlignment="1">
      <alignment/>
    </xf>
    <xf numFmtId="0" fontId="14" fillId="0" borderId="10" xfId="0" applyFont="1" applyBorder="1" applyAlignment="1">
      <alignment/>
    </xf>
    <xf numFmtId="0" fontId="4" fillId="0" borderId="10" xfId="0" applyFont="1" applyBorder="1" applyAlignment="1">
      <alignment/>
    </xf>
    <xf numFmtId="4" fontId="3" fillId="0" borderId="13" xfId="0" applyNumberFormat="1" applyFont="1" applyBorder="1" applyAlignment="1">
      <alignment horizontal="right"/>
    </xf>
    <xf numFmtId="4" fontId="3" fillId="0" borderId="11" xfId="0" applyNumberFormat="1" applyFont="1" applyBorder="1" applyAlignment="1">
      <alignment horizontal="right"/>
    </xf>
    <xf numFmtId="0" fontId="4" fillId="0" borderId="14" xfId="0" applyFont="1" applyBorder="1" applyAlignment="1">
      <alignment horizontal="center"/>
    </xf>
    <xf numFmtId="0" fontId="6" fillId="0" borderId="19" xfId="0" applyFont="1" applyBorder="1" applyAlignment="1">
      <alignment/>
    </xf>
    <xf numFmtId="4" fontId="3" fillId="0" borderId="10" xfId="0" applyNumberFormat="1" applyFont="1" applyBorder="1" applyAlignment="1">
      <alignment horizontal="right"/>
    </xf>
    <xf numFmtId="0" fontId="4" fillId="0" borderId="16" xfId="0" applyFont="1" applyBorder="1" applyAlignment="1">
      <alignment horizontal="center"/>
    </xf>
    <xf numFmtId="49" fontId="6" fillId="0" borderId="17" xfId="0" applyNumberFormat="1" applyFont="1" applyBorder="1" applyAlignment="1">
      <alignment horizontal="left"/>
    </xf>
    <xf numFmtId="4" fontId="3" fillId="0" borderId="28" xfId="0" applyNumberFormat="1" applyFont="1" applyBorder="1" applyAlignment="1">
      <alignment horizontal="right"/>
    </xf>
    <xf numFmtId="49" fontId="6" fillId="0" borderId="10" xfId="0" applyNumberFormat="1" applyFont="1" applyBorder="1" applyAlignment="1">
      <alignment horizontal="left"/>
    </xf>
    <xf numFmtId="0" fontId="6" fillId="0" borderId="11" xfId="0" applyFont="1" applyBorder="1" applyAlignment="1">
      <alignment/>
    </xf>
    <xf numFmtId="4" fontId="3" fillId="0" borderId="10" xfId="0" applyNumberFormat="1" applyFont="1" applyBorder="1" applyAlignment="1">
      <alignment/>
    </xf>
    <xf numFmtId="0" fontId="6" fillId="0" borderId="10" xfId="0" applyFont="1" applyBorder="1" applyAlignment="1">
      <alignment/>
    </xf>
    <xf numFmtId="0" fontId="4" fillId="0" borderId="23" xfId="0" applyFont="1" applyBorder="1" applyAlignment="1">
      <alignment horizontal="center"/>
    </xf>
    <xf numFmtId="4" fontId="3" fillId="0" borderId="15" xfId="0" applyNumberFormat="1" applyFont="1" applyBorder="1" applyAlignment="1">
      <alignment/>
    </xf>
    <xf numFmtId="4" fontId="3" fillId="0" borderId="34" xfId="0" applyNumberFormat="1" applyFont="1" applyBorder="1" applyAlignment="1">
      <alignment/>
    </xf>
    <xf numFmtId="0" fontId="4" fillId="0" borderId="11" xfId="0" applyFont="1" applyBorder="1" applyAlignment="1">
      <alignment horizontal="center" vertical="center"/>
    </xf>
    <xf numFmtId="4" fontId="3" fillId="0" borderId="13" xfId="0" applyNumberFormat="1" applyFont="1" applyBorder="1" applyAlignment="1">
      <alignment/>
    </xf>
    <xf numFmtId="0" fontId="4" fillId="0" borderId="17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4" fontId="3" fillId="0" borderId="28" xfId="0" applyNumberFormat="1" applyFont="1" applyBorder="1" applyAlignment="1">
      <alignment/>
    </xf>
    <xf numFmtId="4" fontId="3" fillId="0" borderId="20" xfId="0" applyNumberFormat="1" applyFont="1" applyBorder="1" applyAlignment="1">
      <alignment/>
    </xf>
    <xf numFmtId="4" fontId="3" fillId="0" borderId="24" xfId="0" applyNumberFormat="1" applyFont="1" applyBorder="1" applyAlignment="1">
      <alignment/>
    </xf>
    <xf numFmtId="4" fontId="3" fillId="0" borderId="17" xfId="0" applyNumberFormat="1" applyFont="1" applyBorder="1" applyAlignment="1">
      <alignment/>
    </xf>
    <xf numFmtId="4" fontId="1" fillId="0" borderId="30" xfId="0" applyNumberFormat="1" applyFont="1" applyBorder="1" applyAlignment="1">
      <alignment/>
    </xf>
    <xf numFmtId="4" fontId="1" fillId="0" borderId="23" xfId="0" applyNumberFormat="1" applyFont="1" applyBorder="1" applyAlignment="1">
      <alignment/>
    </xf>
    <xf numFmtId="4" fontId="1" fillId="0" borderId="40" xfId="0" applyNumberFormat="1" applyFont="1" applyBorder="1" applyAlignment="1">
      <alignment/>
    </xf>
    <xf numFmtId="4" fontId="3" fillId="0" borderId="43" xfId="0" applyNumberFormat="1" applyFont="1" applyBorder="1" applyAlignment="1">
      <alignment/>
    </xf>
    <xf numFmtId="4" fontId="1" fillId="0" borderId="0" xfId="0" applyNumberFormat="1" applyFont="1" applyAlignment="1">
      <alignment/>
    </xf>
    <xf numFmtId="4" fontId="3" fillId="0" borderId="39" xfId="0" applyNumberFormat="1" applyFont="1" applyBorder="1" applyAlignment="1">
      <alignment/>
    </xf>
    <xf numFmtId="4" fontId="1" fillId="0" borderId="28" xfId="0" applyNumberFormat="1" applyFont="1" applyBorder="1" applyAlignment="1">
      <alignment/>
    </xf>
    <xf numFmtId="4" fontId="5" fillId="0" borderId="43" xfId="0" applyNumberFormat="1" applyFont="1" applyBorder="1" applyAlignment="1">
      <alignment horizontal="center"/>
    </xf>
    <xf numFmtId="4" fontId="5" fillId="0" borderId="42" xfId="0" applyNumberFormat="1" applyFont="1" applyBorder="1" applyAlignment="1">
      <alignment/>
    </xf>
    <xf numFmtId="4" fontId="3" fillId="0" borderId="43" xfId="0" applyNumberFormat="1" applyFont="1" applyBorder="1" applyAlignment="1">
      <alignment horizontal="right"/>
    </xf>
    <xf numFmtId="4" fontId="3" fillId="0" borderId="17" xfId="0" applyNumberFormat="1" applyFont="1" applyBorder="1" applyAlignment="1">
      <alignment horizontal="right"/>
    </xf>
    <xf numFmtId="4" fontId="3" fillId="0" borderId="17" xfId="0" applyNumberFormat="1" applyFont="1" applyBorder="1" applyAlignment="1">
      <alignment/>
    </xf>
    <xf numFmtId="4" fontId="3" fillId="0" borderId="24" xfId="0" applyNumberFormat="1" applyFont="1" applyBorder="1" applyAlignment="1">
      <alignment horizontal="right"/>
    </xf>
    <xf numFmtId="4" fontId="3" fillId="0" borderId="27" xfId="0" applyNumberFormat="1" applyFont="1" applyBorder="1" applyAlignment="1">
      <alignment/>
    </xf>
    <xf numFmtId="4" fontId="3" fillId="36" borderId="12" xfId="0" applyNumberFormat="1" applyFont="1" applyFill="1" applyBorder="1" applyAlignment="1">
      <alignment/>
    </xf>
    <xf numFmtId="4" fontId="3" fillId="36" borderId="35" xfId="0" applyNumberFormat="1" applyFont="1" applyFill="1" applyBorder="1" applyAlignment="1">
      <alignment/>
    </xf>
    <xf numFmtId="4" fontId="3" fillId="36" borderId="44" xfId="0" applyNumberFormat="1" applyFont="1" applyFill="1" applyBorder="1" applyAlignment="1">
      <alignment/>
    </xf>
    <xf numFmtId="4" fontId="3" fillId="34" borderId="45" xfId="0" applyNumberFormat="1" applyFont="1" applyFill="1" applyBorder="1" applyAlignment="1">
      <alignment horizontal="right"/>
    </xf>
    <xf numFmtId="4" fontId="4" fillId="33" borderId="45" xfId="0" applyNumberFormat="1" applyFont="1" applyFill="1" applyBorder="1" applyAlignment="1">
      <alignment/>
    </xf>
    <xf numFmtId="4" fontId="3" fillId="34" borderId="11" xfId="0" applyNumberFormat="1" applyFont="1" applyFill="1" applyBorder="1" applyAlignment="1">
      <alignment horizontal="right"/>
    </xf>
    <xf numFmtId="4" fontId="3" fillId="34" borderId="30" xfId="0" applyNumberFormat="1" applyFont="1" applyFill="1" applyBorder="1" applyAlignment="1">
      <alignment horizontal="right"/>
    </xf>
    <xf numFmtId="4" fontId="3" fillId="34" borderId="12" xfId="0" applyNumberFormat="1" applyFont="1" applyFill="1" applyBorder="1" applyAlignment="1">
      <alignment horizontal="right"/>
    </xf>
    <xf numFmtId="4" fontId="3" fillId="34" borderId="35" xfId="0" applyNumberFormat="1" applyFont="1" applyFill="1" applyBorder="1" applyAlignment="1">
      <alignment horizontal="right"/>
    </xf>
    <xf numFmtId="4" fontId="4" fillId="33" borderId="38" xfId="0" applyNumberFormat="1" applyFont="1" applyFill="1" applyBorder="1" applyAlignment="1">
      <alignment/>
    </xf>
    <xf numFmtId="4" fontId="3" fillId="36" borderId="11" xfId="0" applyNumberFormat="1" applyFont="1" applyFill="1" applyBorder="1" applyAlignment="1">
      <alignment/>
    </xf>
    <xf numFmtId="4" fontId="3" fillId="36" borderId="19" xfId="0" applyNumberFormat="1" applyFont="1" applyFill="1" applyBorder="1" applyAlignment="1">
      <alignment/>
    </xf>
    <xf numFmtId="4" fontId="3" fillId="0" borderId="33" xfId="0" applyNumberFormat="1" applyFont="1" applyBorder="1" applyAlignment="1">
      <alignment horizontal="right"/>
    </xf>
    <xf numFmtId="4" fontId="3" fillId="0" borderId="39" xfId="0" applyNumberFormat="1" applyFont="1" applyBorder="1" applyAlignment="1">
      <alignment horizontal="right"/>
    </xf>
    <xf numFmtId="0" fontId="4" fillId="0" borderId="46" xfId="0" applyFont="1" applyBorder="1" applyAlignment="1">
      <alignment horizontal="center"/>
    </xf>
    <xf numFmtId="49" fontId="5" fillId="0" borderId="46" xfId="0" applyNumberFormat="1" applyFont="1" applyBorder="1" applyAlignment="1">
      <alignment horizontal="center"/>
    </xf>
    <xf numFmtId="4" fontId="3" fillId="34" borderId="14" xfId="0" applyNumberFormat="1" applyFont="1" applyFill="1" applyBorder="1" applyAlignment="1">
      <alignment horizontal="right"/>
    </xf>
    <xf numFmtId="4" fontId="3" fillId="34" borderId="40" xfId="0" applyNumberFormat="1" applyFont="1" applyFill="1" applyBorder="1" applyAlignment="1">
      <alignment horizontal="right"/>
    </xf>
    <xf numFmtId="4" fontId="3" fillId="34" borderId="47" xfId="0" applyNumberFormat="1" applyFont="1" applyFill="1" applyBorder="1" applyAlignment="1">
      <alignment horizontal="right"/>
    </xf>
    <xf numFmtId="4" fontId="1" fillId="0" borderId="48" xfId="0" applyNumberFormat="1" applyFont="1" applyBorder="1" applyAlignment="1">
      <alignment/>
    </xf>
    <xf numFmtId="4" fontId="5" fillId="0" borderId="17" xfId="0" applyNumberFormat="1" applyFont="1" applyBorder="1" applyAlignment="1">
      <alignment/>
    </xf>
    <xf numFmtId="0" fontId="3" fillId="0" borderId="46" xfId="0" applyFont="1" applyBorder="1" applyAlignment="1">
      <alignment horizontal="center"/>
    </xf>
    <xf numFmtId="0" fontId="6" fillId="0" borderId="49" xfId="0" applyFont="1" applyBorder="1" applyAlignment="1">
      <alignment/>
    </xf>
    <xf numFmtId="0" fontId="6" fillId="0" borderId="50" xfId="0" applyFont="1" applyBorder="1" applyAlignment="1">
      <alignment/>
    </xf>
    <xf numFmtId="4" fontId="3" fillId="0" borderId="51" xfId="0" applyNumberFormat="1" applyFont="1" applyBorder="1" applyAlignment="1">
      <alignment/>
    </xf>
    <xf numFmtId="4" fontId="3" fillId="0" borderId="49" xfId="0" applyNumberFormat="1" applyFont="1" applyBorder="1" applyAlignment="1">
      <alignment/>
    </xf>
    <xf numFmtId="4" fontId="3" fillId="0" borderId="50" xfId="0" applyNumberFormat="1" applyFont="1" applyBorder="1" applyAlignment="1">
      <alignment/>
    </xf>
    <xf numFmtId="0" fontId="14" fillId="0" borderId="52" xfId="0" applyFont="1" applyBorder="1" applyAlignment="1">
      <alignment/>
    </xf>
    <xf numFmtId="0" fontId="4" fillId="0" borderId="52" xfId="0" applyFont="1" applyBorder="1" applyAlignment="1">
      <alignment/>
    </xf>
    <xf numFmtId="0" fontId="4" fillId="0" borderId="53" xfId="0" applyFont="1" applyBorder="1" applyAlignment="1">
      <alignment/>
    </xf>
    <xf numFmtId="4" fontId="3" fillId="0" borderId="54" xfId="0" applyNumberFormat="1" applyFont="1" applyBorder="1" applyAlignment="1">
      <alignment/>
    </xf>
    <xf numFmtId="4" fontId="3" fillId="0" borderId="48" xfId="0" applyNumberFormat="1" applyFont="1" applyBorder="1" applyAlignment="1">
      <alignment/>
    </xf>
    <xf numFmtId="4" fontId="3" fillId="0" borderId="46" xfId="0" applyNumberFormat="1" applyFont="1" applyBorder="1" applyAlignment="1">
      <alignment/>
    </xf>
    <xf numFmtId="4" fontId="3" fillId="36" borderId="46" xfId="0" applyNumberFormat="1" applyFont="1" applyFill="1" applyBorder="1" applyAlignment="1">
      <alignment/>
    </xf>
    <xf numFmtId="4" fontId="3" fillId="36" borderId="50" xfId="0" applyNumberFormat="1" applyFont="1" applyFill="1" applyBorder="1" applyAlignment="1">
      <alignment/>
    </xf>
    <xf numFmtId="4" fontId="3" fillId="36" borderId="55" xfId="0" applyNumberFormat="1" applyFont="1" applyFill="1" applyBorder="1" applyAlignment="1">
      <alignment/>
    </xf>
    <xf numFmtId="0" fontId="4" fillId="0" borderId="20" xfId="0" applyFont="1" applyBorder="1" applyAlignment="1">
      <alignment/>
    </xf>
    <xf numFmtId="0" fontId="6" fillId="0" borderId="34" xfId="0" applyFont="1" applyBorder="1" applyAlignment="1">
      <alignment/>
    </xf>
    <xf numFmtId="0" fontId="20" fillId="0" borderId="34" xfId="0" applyFont="1" applyBorder="1" applyAlignment="1">
      <alignment/>
    </xf>
    <xf numFmtId="0" fontId="6" fillId="0" borderId="34" xfId="0" applyFont="1" applyBorder="1" applyAlignment="1">
      <alignment/>
    </xf>
    <xf numFmtId="0" fontId="4" fillId="0" borderId="34" xfId="0" applyFont="1" applyBorder="1" applyAlignment="1">
      <alignment/>
    </xf>
    <xf numFmtId="0" fontId="4" fillId="0" borderId="56" xfId="0" applyFont="1" applyBorder="1" applyAlignment="1">
      <alignment/>
    </xf>
    <xf numFmtId="0" fontId="6" fillId="0" borderId="57" xfId="0" applyFont="1" applyBorder="1" applyAlignment="1">
      <alignment/>
    </xf>
    <xf numFmtId="0" fontId="1" fillId="0" borderId="34" xfId="0" applyFont="1" applyBorder="1" applyAlignment="1">
      <alignment/>
    </xf>
    <xf numFmtId="0" fontId="4" fillId="0" borderId="34" xfId="0" applyFont="1" applyBorder="1" applyAlignment="1">
      <alignment/>
    </xf>
    <xf numFmtId="4" fontId="3" fillId="0" borderId="39" xfId="0" applyNumberFormat="1" applyFont="1" applyBorder="1" applyAlignment="1">
      <alignment horizontal="right"/>
    </xf>
    <xf numFmtId="4" fontId="4" fillId="0" borderId="43" xfId="0" applyNumberFormat="1" applyFont="1" applyBorder="1" applyAlignment="1">
      <alignment horizontal="right"/>
    </xf>
    <xf numFmtId="0" fontId="12" fillId="0" borderId="46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1" fillId="0" borderId="58" xfId="0" applyFont="1" applyBorder="1" applyAlignment="1">
      <alignment horizontal="center"/>
    </xf>
    <xf numFmtId="0" fontId="1" fillId="0" borderId="59" xfId="0" applyFont="1" applyBorder="1" applyAlignment="1">
      <alignment horizontal="center"/>
    </xf>
    <xf numFmtId="0" fontId="1" fillId="0" borderId="60" xfId="0" applyFont="1" applyBorder="1" applyAlignment="1">
      <alignment horizontal="center"/>
    </xf>
    <xf numFmtId="0" fontId="1" fillId="0" borderId="61" xfId="0" applyFont="1" applyBorder="1" applyAlignment="1">
      <alignment horizontal="center"/>
    </xf>
    <xf numFmtId="0" fontId="1" fillId="0" borderId="62" xfId="0" applyFont="1" applyBorder="1" applyAlignment="1">
      <alignment horizontal="center"/>
    </xf>
    <xf numFmtId="0" fontId="1" fillId="0" borderId="63" xfId="0" applyFont="1" applyBorder="1" applyAlignment="1">
      <alignment horizontal="center"/>
    </xf>
    <xf numFmtId="4" fontId="5" fillId="0" borderId="64" xfId="0" applyNumberFormat="1" applyFont="1" applyBorder="1" applyAlignment="1">
      <alignment horizontal="center"/>
    </xf>
    <xf numFmtId="4" fontId="5" fillId="0" borderId="65" xfId="0" applyNumberFormat="1" applyFont="1" applyBorder="1" applyAlignment="1">
      <alignment/>
    </xf>
    <xf numFmtId="4" fontId="5" fillId="0" borderId="66" xfId="0" applyNumberFormat="1" applyFont="1" applyBorder="1" applyAlignment="1">
      <alignment/>
    </xf>
    <xf numFmtId="0" fontId="0" fillId="0" borderId="67" xfId="0" applyBorder="1" applyAlignment="1">
      <alignment/>
    </xf>
    <xf numFmtId="0" fontId="1" fillId="0" borderId="68" xfId="0" applyFont="1" applyBorder="1" applyAlignment="1">
      <alignment horizontal="center"/>
    </xf>
    <xf numFmtId="4" fontId="5" fillId="0" borderId="64" xfId="0" applyNumberFormat="1" applyFont="1" applyBorder="1" applyAlignment="1">
      <alignment/>
    </xf>
    <xf numFmtId="0" fontId="4" fillId="0" borderId="67" xfId="0" applyFont="1" applyBorder="1" applyAlignment="1">
      <alignment/>
    </xf>
    <xf numFmtId="4" fontId="5" fillId="0" borderId="69" xfId="0" applyNumberFormat="1" applyFont="1" applyBorder="1" applyAlignment="1">
      <alignment/>
    </xf>
    <xf numFmtId="4" fontId="5" fillId="0" borderId="67" xfId="0" applyNumberFormat="1" applyFont="1" applyBorder="1" applyAlignment="1">
      <alignment/>
    </xf>
    <xf numFmtId="49" fontId="2" fillId="0" borderId="15" xfId="0" applyNumberFormat="1" applyFont="1" applyBorder="1" applyAlignment="1">
      <alignment horizontal="center"/>
    </xf>
    <xf numFmtId="49" fontId="3" fillId="0" borderId="15" xfId="0" applyNumberFormat="1" applyFont="1" applyBorder="1" applyAlignment="1">
      <alignment horizontal="center"/>
    </xf>
    <xf numFmtId="4" fontId="14" fillId="0" borderId="65" xfId="0" applyNumberFormat="1" applyFont="1" applyBorder="1" applyAlignment="1">
      <alignment/>
    </xf>
    <xf numFmtId="4" fontId="14" fillId="0" borderId="69" xfId="0" applyNumberFormat="1" applyFont="1" applyBorder="1" applyAlignment="1">
      <alignment/>
    </xf>
    <xf numFmtId="4" fontId="14" fillId="0" borderId="17" xfId="0" applyNumberFormat="1" applyFont="1" applyBorder="1" applyAlignment="1">
      <alignment/>
    </xf>
    <xf numFmtId="0" fontId="0" fillId="0" borderId="49" xfId="0" applyBorder="1" applyAlignment="1">
      <alignment horizontal="center"/>
    </xf>
    <xf numFmtId="49" fontId="4" fillId="0" borderId="23" xfId="0" applyNumberFormat="1" applyFont="1" applyBorder="1" applyAlignment="1">
      <alignment horizontal="center"/>
    </xf>
    <xf numFmtId="0" fontId="4" fillId="0" borderId="23" xfId="0" applyFont="1" applyBorder="1" applyAlignment="1">
      <alignment/>
    </xf>
    <xf numFmtId="0" fontId="4" fillId="0" borderId="14" xfId="0" applyFont="1" applyBorder="1" applyAlignment="1">
      <alignment horizontal="center" vertical="center"/>
    </xf>
    <xf numFmtId="4" fontId="14" fillId="0" borderId="23" xfId="0" applyNumberFormat="1" applyFont="1" applyBorder="1" applyAlignment="1">
      <alignment/>
    </xf>
    <xf numFmtId="4" fontId="14" fillId="0" borderId="70" xfId="0" applyNumberFormat="1" applyFont="1" applyBorder="1" applyAlignment="1">
      <alignment/>
    </xf>
    <xf numFmtId="0" fontId="14" fillId="0" borderId="67" xfId="0" applyFont="1" applyBorder="1" applyAlignment="1">
      <alignment/>
    </xf>
    <xf numFmtId="4" fontId="4" fillId="0" borderId="65" xfId="0" applyNumberFormat="1" applyFont="1" applyBorder="1" applyAlignment="1">
      <alignment/>
    </xf>
    <xf numFmtId="0" fontId="0" fillId="0" borderId="0" xfId="0" applyFont="1" applyAlignment="1">
      <alignment/>
    </xf>
    <xf numFmtId="4" fontId="1" fillId="0" borderId="14" xfId="0" applyNumberFormat="1" applyFont="1" applyBorder="1" applyAlignment="1">
      <alignment/>
    </xf>
    <xf numFmtId="4" fontId="3" fillId="0" borderId="71" xfId="0" applyNumberFormat="1" applyFont="1" applyBorder="1" applyAlignment="1">
      <alignment/>
    </xf>
    <xf numFmtId="4" fontId="3" fillId="0" borderId="34" xfId="0" applyNumberFormat="1" applyFont="1" applyBorder="1" applyAlignment="1">
      <alignment horizontal="right"/>
    </xf>
    <xf numFmtId="4" fontId="1" fillId="0" borderId="34" xfId="0" applyNumberFormat="1" applyFont="1" applyBorder="1" applyAlignment="1">
      <alignment/>
    </xf>
    <xf numFmtId="4" fontId="1" fillId="0" borderId="70" xfId="0" applyNumberFormat="1" applyFont="1" applyBorder="1" applyAlignment="1">
      <alignment/>
    </xf>
    <xf numFmtId="4" fontId="1" fillId="0" borderId="12" xfId="0" applyNumberFormat="1" applyFont="1" applyBorder="1" applyAlignment="1">
      <alignment/>
    </xf>
    <xf numFmtId="0" fontId="10" fillId="0" borderId="0" xfId="0" applyFont="1" applyAlignment="1">
      <alignment/>
    </xf>
    <xf numFmtId="3" fontId="4" fillId="0" borderId="10" xfId="0" applyNumberFormat="1" applyFont="1" applyBorder="1" applyAlignment="1">
      <alignment horizontal="right"/>
    </xf>
    <xf numFmtId="3" fontId="4" fillId="0" borderId="49" xfId="0" applyNumberFormat="1" applyFont="1" applyBorder="1" applyAlignment="1">
      <alignment horizontal="right"/>
    </xf>
    <xf numFmtId="3" fontId="4" fillId="0" borderId="49" xfId="0" applyNumberFormat="1" applyFont="1" applyBorder="1" applyAlignment="1">
      <alignment/>
    </xf>
    <xf numFmtId="3" fontId="4" fillId="0" borderId="15" xfId="0" applyNumberFormat="1" applyFont="1" applyBorder="1" applyAlignment="1">
      <alignment horizontal="right"/>
    </xf>
    <xf numFmtId="3" fontId="4" fillId="0" borderId="15" xfId="0" applyNumberFormat="1" applyFont="1" applyBorder="1" applyAlignment="1">
      <alignment/>
    </xf>
    <xf numFmtId="3" fontId="3" fillId="0" borderId="10" xfId="0" applyNumberFormat="1" applyFont="1" applyBorder="1" applyAlignment="1">
      <alignment horizontal="right"/>
    </xf>
    <xf numFmtId="3" fontId="3" fillId="0" borderId="15" xfId="0" applyNumberFormat="1" applyFont="1" applyBorder="1" applyAlignment="1">
      <alignment horizontal="right"/>
    </xf>
    <xf numFmtId="3" fontId="3" fillId="0" borderId="10" xfId="0" applyNumberFormat="1" applyFont="1" applyBorder="1" applyAlignment="1">
      <alignment/>
    </xf>
    <xf numFmtId="3" fontId="3" fillId="0" borderId="15" xfId="0" applyNumberFormat="1" applyFont="1" applyBorder="1" applyAlignment="1">
      <alignment/>
    </xf>
    <xf numFmtId="3" fontId="4" fillId="0" borderId="10" xfId="0" applyNumberFormat="1" applyFont="1" applyBorder="1" applyAlignment="1">
      <alignment/>
    </xf>
    <xf numFmtId="3" fontId="3" fillId="0" borderId="25" xfId="0" applyNumberFormat="1" applyFont="1" applyBorder="1" applyAlignment="1">
      <alignment horizontal="right"/>
    </xf>
    <xf numFmtId="3" fontId="3" fillId="0" borderId="25" xfId="0" applyNumberFormat="1" applyFont="1" applyBorder="1" applyAlignment="1">
      <alignment/>
    </xf>
    <xf numFmtId="3" fontId="1" fillId="0" borderId="10" xfId="0" applyNumberFormat="1" applyFont="1" applyBorder="1" applyAlignment="1">
      <alignment/>
    </xf>
    <xf numFmtId="3" fontId="3" fillId="0" borderId="17" xfId="0" applyNumberFormat="1" applyFont="1" applyBorder="1" applyAlignment="1">
      <alignment/>
    </xf>
    <xf numFmtId="3" fontId="3" fillId="0" borderId="10" xfId="0" applyNumberFormat="1" applyFont="1" applyBorder="1" applyAlignment="1">
      <alignment horizontal="right"/>
    </xf>
    <xf numFmtId="3" fontId="4" fillId="0" borderId="17" xfId="0" applyNumberFormat="1" applyFont="1" applyBorder="1" applyAlignment="1">
      <alignment horizontal="right"/>
    </xf>
    <xf numFmtId="3" fontId="4" fillId="0" borderId="17" xfId="0" applyNumberFormat="1" applyFont="1" applyBorder="1" applyAlignment="1">
      <alignment/>
    </xf>
    <xf numFmtId="3" fontId="3" fillId="0" borderId="25" xfId="0" applyNumberFormat="1" applyFont="1" applyBorder="1" applyAlignment="1">
      <alignment/>
    </xf>
    <xf numFmtId="3" fontId="3" fillId="0" borderId="49" xfId="0" applyNumberFormat="1" applyFont="1" applyBorder="1" applyAlignment="1">
      <alignment/>
    </xf>
    <xf numFmtId="3" fontId="3" fillId="0" borderId="25" xfId="0" applyNumberFormat="1" applyFont="1" applyBorder="1" applyAlignment="1">
      <alignment horizontal="right"/>
    </xf>
    <xf numFmtId="3" fontId="4" fillId="0" borderId="27" xfId="0" applyNumberFormat="1" applyFont="1" applyBorder="1" applyAlignment="1">
      <alignment horizontal="right"/>
    </xf>
    <xf numFmtId="3" fontId="3" fillId="0" borderId="28" xfId="0" applyNumberFormat="1" applyFont="1" applyBorder="1" applyAlignment="1">
      <alignment horizontal="right"/>
    </xf>
    <xf numFmtId="3" fontId="3" fillId="0" borderId="27" xfId="0" applyNumberFormat="1" applyFont="1" applyBorder="1" applyAlignment="1">
      <alignment horizontal="right"/>
    </xf>
    <xf numFmtId="3" fontId="4" fillId="0" borderId="28" xfId="0" applyNumberFormat="1" applyFont="1" applyBorder="1" applyAlignment="1">
      <alignment horizontal="right"/>
    </xf>
    <xf numFmtId="3" fontId="3" fillId="0" borderId="28" xfId="0" applyNumberFormat="1" applyFont="1" applyBorder="1" applyAlignment="1">
      <alignment/>
    </xf>
    <xf numFmtId="3" fontId="1" fillId="0" borderId="41" xfId="0" applyNumberFormat="1" applyFont="1" applyBorder="1" applyAlignment="1">
      <alignment horizontal="center"/>
    </xf>
    <xf numFmtId="3" fontId="4" fillId="0" borderId="41" xfId="0" applyNumberFormat="1" applyFont="1" applyBorder="1" applyAlignment="1">
      <alignment horizontal="right"/>
    </xf>
    <xf numFmtId="3" fontId="3" fillId="0" borderId="32" xfId="0" applyNumberFormat="1" applyFont="1" applyBorder="1" applyAlignment="1">
      <alignment horizontal="right"/>
    </xf>
    <xf numFmtId="3" fontId="3" fillId="0" borderId="23" xfId="0" applyNumberFormat="1" applyFont="1" applyBorder="1" applyAlignment="1">
      <alignment horizontal="right"/>
    </xf>
    <xf numFmtId="3" fontId="4" fillId="0" borderId="23" xfId="0" applyNumberFormat="1" applyFont="1" applyBorder="1" applyAlignment="1">
      <alignment/>
    </xf>
    <xf numFmtId="3" fontId="3" fillId="0" borderId="23" xfId="0" applyNumberFormat="1" applyFont="1" applyBorder="1" applyAlignment="1">
      <alignment/>
    </xf>
    <xf numFmtId="3" fontId="4" fillId="0" borderId="51" xfId="0" applyNumberFormat="1" applyFont="1" applyBorder="1" applyAlignment="1">
      <alignment/>
    </xf>
    <xf numFmtId="3" fontId="5" fillId="0" borderId="66" xfId="0" applyNumberFormat="1" applyFont="1" applyBorder="1" applyAlignment="1">
      <alignment/>
    </xf>
    <xf numFmtId="3" fontId="5" fillId="0" borderId="65" xfId="0" applyNumberFormat="1" applyFont="1" applyBorder="1" applyAlignment="1">
      <alignment/>
    </xf>
    <xf numFmtId="3" fontId="3" fillId="0" borderId="13" xfId="0" applyNumberFormat="1" applyFont="1" applyBorder="1" applyAlignment="1">
      <alignment/>
    </xf>
    <xf numFmtId="3" fontId="3" fillId="0" borderId="57" xfId="0" applyNumberFormat="1" applyFont="1" applyBorder="1" applyAlignment="1">
      <alignment/>
    </xf>
    <xf numFmtId="3" fontId="4" fillId="0" borderId="11" xfId="0" applyNumberFormat="1" applyFont="1" applyBorder="1" applyAlignment="1">
      <alignment/>
    </xf>
    <xf numFmtId="3" fontId="3" fillId="0" borderId="34" xfId="0" applyNumberFormat="1" applyFont="1" applyBorder="1" applyAlignment="1">
      <alignment/>
    </xf>
    <xf numFmtId="3" fontId="3" fillId="0" borderId="24" xfId="0" applyNumberFormat="1" applyFont="1" applyBorder="1" applyAlignment="1">
      <alignment/>
    </xf>
    <xf numFmtId="3" fontId="3" fillId="0" borderId="11" xfId="0" applyNumberFormat="1" applyFont="1" applyBorder="1" applyAlignment="1">
      <alignment horizontal="right"/>
    </xf>
    <xf numFmtId="3" fontId="3" fillId="0" borderId="13" xfId="0" applyNumberFormat="1" applyFont="1" applyBorder="1" applyAlignment="1">
      <alignment horizontal="right"/>
    </xf>
    <xf numFmtId="3" fontId="4" fillId="0" borderId="11" xfId="0" applyNumberFormat="1" applyFont="1" applyBorder="1" applyAlignment="1">
      <alignment horizontal="right"/>
    </xf>
    <xf numFmtId="3" fontId="4" fillId="0" borderId="25" xfId="0" applyNumberFormat="1" applyFont="1" applyBorder="1" applyAlignment="1">
      <alignment horizontal="right"/>
    </xf>
    <xf numFmtId="3" fontId="4" fillId="0" borderId="25" xfId="0" applyNumberFormat="1" applyFont="1" applyBorder="1" applyAlignment="1">
      <alignment/>
    </xf>
    <xf numFmtId="3" fontId="4" fillId="0" borderId="13" xfId="0" applyNumberFormat="1" applyFont="1" applyBorder="1" applyAlignment="1">
      <alignment horizontal="right"/>
    </xf>
    <xf numFmtId="3" fontId="4" fillId="0" borderId="14" xfId="0" applyNumberFormat="1" applyFont="1" applyBorder="1" applyAlignment="1">
      <alignment horizontal="right"/>
    </xf>
    <xf numFmtId="3" fontId="4" fillId="0" borderId="23" xfId="0" applyNumberFormat="1" applyFont="1" applyBorder="1" applyAlignment="1">
      <alignment horizontal="right"/>
    </xf>
    <xf numFmtId="3" fontId="5" fillId="0" borderId="17" xfId="0" applyNumberFormat="1" applyFont="1" applyBorder="1" applyAlignment="1">
      <alignment/>
    </xf>
    <xf numFmtId="3" fontId="4" fillId="0" borderId="12" xfId="0" applyNumberFormat="1" applyFont="1" applyBorder="1" applyAlignment="1">
      <alignment horizontal="right"/>
    </xf>
    <xf numFmtId="4" fontId="4" fillId="0" borderId="66" xfId="0" applyNumberFormat="1" applyFont="1" applyBorder="1" applyAlignment="1">
      <alignment horizontal="right"/>
    </xf>
    <xf numFmtId="4" fontId="4" fillId="0" borderId="66" xfId="0" applyNumberFormat="1" applyFont="1" applyBorder="1" applyAlignment="1">
      <alignment/>
    </xf>
    <xf numFmtId="4" fontId="4" fillId="0" borderId="65" xfId="0" applyNumberFormat="1" applyFont="1" applyBorder="1" applyAlignment="1">
      <alignment horizontal="right"/>
    </xf>
    <xf numFmtId="0" fontId="4" fillId="33" borderId="18" xfId="0" applyFont="1" applyFill="1" applyBorder="1" applyAlignment="1">
      <alignment/>
    </xf>
    <xf numFmtId="0" fontId="15" fillId="33" borderId="20" xfId="0" applyFont="1" applyFill="1" applyBorder="1" applyAlignment="1">
      <alignment/>
    </xf>
    <xf numFmtId="0" fontId="4" fillId="33" borderId="20" xfId="0" applyFont="1" applyFill="1" applyBorder="1" applyAlignment="1">
      <alignment/>
    </xf>
    <xf numFmtId="4" fontId="4" fillId="0" borderId="64" xfId="0" applyNumberFormat="1" applyFont="1" applyBorder="1" applyAlignment="1">
      <alignment horizontal="right"/>
    </xf>
    <xf numFmtId="49" fontId="5" fillId="0" borderId="15" xfId="0" applyNumberFormat="1" applyFont="1" applyBorder="1" applyAlignment="1">
      <alignment horizontal="center"/>
    </xf>
    <xf numFmtId="49" fontId="5" fillId="0" borderId="25" xfId="0" applyNumberFormat="1" applyFont="1" applyBorder="1" applyAlignment="1">
      <alignment horizontal="center"/>
    </xf>
    <xf numFmtId="0" fontId="4" fillId="33" borderId="10" xfId="0" applyFont="1" applyFill="1" applyBorder="1" applyAlignment="1">
      <alignment/>
    </xf>
    <xf numFmtId="0" fontId="4" fillId="0" borderId="15" xfId="0" applyFont="1" applyBorder="1" applyAlignment="1">
      <alignment horizontal="center"/>
    </xf>
    <xf numFmtId="0" fontId="1" fillId="0" borderId="64" xfId="0" applyFont="1" applyBorder="1" applyAlignment="1">
      <alignment horizontal="center"/>
    </xf>
    <xf numFmtId="49" fontId="5" fillId="0" borderId="66" xfId="0" applyNumberFormat="1" applyFont="1" applyBorder="1" applyAlignment="1">
      <alignment horizontal="center"/>
    </xf>
    <xf numFmtId="49" fontId="4" fillId="0" borderId="65" xfId="0" applyNumberFormat="1" applyFont="1" applyBorder="1" applyAlignment="1">
      <alignment horizontal="center"/>
    </xf>
    <xf numFmtId="0" fontId="12" fillId="0" borderId="65" xfId="0" applyFont="1" applyBorder="1" applyAlignment="1">
      <alignment horizontal="center"/>
    </xf>
    <xf numFmtId="0" fontId="4" fillId="0" borderId="65" xfId="0" applyFont="1" applyBorder="1" applyAlignment="1">
      <alignment/>
    </xf>
    <xf numFmtId="0" fontId="5" fillId="0" borderId="65" xfId="0" applyFont="1" applyBorder="1" applyAlignment="1">
      <alignment horizontal="center"/>
    </xf>
    <xf numFmtId="49" fontId="5" fillId="0" borderId="65" xfId="0" applyNumberFormat="1" applyFont="1" applyBorder="1" applyAlignment="1">
      <alignment horizontal="center"/>
    </xf>
    <xf numFmtId="3" fontId="3" fillId="0" borderId="65" xfId="0" applyNumberFormat="1" applyFont="1" applyBorder="1" applyAlignment="1">
      <alignment horizontal="right"/>
    </xf>
    <xf numFmtId="0" fontId="4" fillId="33" borderId="65" xfId="0" applyFont="1" applyFill="1" applyBorder="1" applyAlignment="1">
      <alignment/>
    </xf>
    <xf numFmtId="3" fontId="4" fillId="0" borderId="24" xfId="0" applyNumberFormat="1" applyFont="1" applyBorder="1" applyAlignment="1">
      <alignment horizontal="right"/>
    </xf>
    <xf numFmtId="3" fontId="3" fillId="0" borderId="65" xfId="0" applyNumberFormat="1" applyFont="1" applyBorder="1" applyAlignment="1">
      <alignment/>
    </xf>
    <xf numFmtId="0" fontId="1" fillId="0" borderId="41" xfId="0" applyFont="1" applyBorder="1" applyAlignment="1">
      <alignment horizontal="center"/>
    </xf>
    <xf numFmtId="4" fontId="5" fillId="0" borderId="29" xfId="0" applyNumberFormat="1" applyFont="1" applyBorder="1" applyAlignment="1">
      <alignment/>
    </xf>
    <xf numFmtId="4" fontId="5" fillId="0" borderId="16" xfId="0" applyNumberFormat="1" applyFont="1" applyBorder="1" applyAlignment="1">
      <alignment/>
    </xf>
    <xf numFmtId="0" fontId="4" fillId="33" borderId="72" xfId="0" applyFont="1" applyFill="1" applyBorder="1" applyAlignment="1">
      <alignment/>
    </xf>
    <xf numFmtId="0" fontId="12" fillId="0" borderId="36" xfId="0" applyFont="1" applyBorder="1" applyAlignment="1">
      <alignment/>
    </xf>
    <xf numFmtId="49" fontId="15" fillId="0" borderId="25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left"/>
    </xf>
    <xf numFmtId="4" fontId="4" fillId="0" borderId="10" xfId="0" applyNumberFormat="1" applyFont="1" applyBorder="1" applyAlignment="1">
      <alignment horizontal="right"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25" xfId="0" applyFont="1" applyBorder="1" applyAlignment="1">
      <alignment/>
    </xf>
    <xf numFmtId="3" fontId="4" fillId="0" borderId="10" xfId="0" applyNumberFormat="1" applyFont="1" applyBorder="1" applyAlignment="1">
      <alignment horizontal="right"/>
    </xf>
    <xf numFmtId="0" fontId="0" fillId="0" borderId="23" xfId="0" applyFont="1" applyBorder="1" applyAlignment="1">
      <alignment/>
    </xf>
    <xf numFmtId="49" fontId="13" fillId="0" borderId="10" xfId="0" applyNumberFormat="1" applyFont="1" applyBorder="1" applyAlignment="1">
      <alignment horizontal="center"/>
    </xf>
    <xf numFmtId="3" fontId="0" fillId="0" borderId="10" xfId="0" applyNumberFormat="1" applyFont="1" applyBorder="1" applyAlignment="1">
      <alignment/>
    </xf>
    <xf numFmtId="0" fontId="12" fillId="0" borderId="15" xfId="0" applyFont="1" applyBorder="1" applyAlignment="1">
      <alignment horizontal="center"/>
    </xf>
    <xf numFmtId="0" fontId="14" fillId="0" borderId="15" xfId="0" applyFont="1" applyBorder="1" applyAlignment="1">
      <alignment/>
    </xf>
    <xf numFmtId="0" fontId="4" fillId="0" borderId="15" xfId="0" applyFont="1" applyBorder="1" applyAlignment="1">
      <alignment/>
    </xf>
    <xf numFmtId="0" fontId="1" fillId="0" borderId="73" xfId="0" applyFont="1" applyBorder="1" applyAlignment="1">
      <alignment horizontal="center"/>
    </xf>
    <xf numFmtId="3" fontId="3" fillId="0" borderId="12" xfId="0" applyNumberFormat="1" applyFont="1" applyBorder="1" applyAlignment="1">
      <alignment/>
    </xf>
    <xf numFmtId="3" fontId="4" fillId="0" borderId="12" xfId="0" applyNumberFormat="1" applyFont="1" applyBorder="1" applyAlignment="1">
      <alignment/>
    </xf>
    <xf numFmtId="0" fontId="13" fillId="0" borderId="74" xfId="0" applyFont="1" applyBorder="1" applyAlignment="1">
      <alignment/>
    </xf>
    <xf numFmtId="0" fontId="4" fillId="0" borderId="12" xfId="0" applyFont="1" applyBorder="1" applyAlignment="1">
      <alignment/>
    </xf>
    <xf numFmtId="4" fontId="3" fillId="0" borderId="75" xfId="0" applyNumberFormat="1" applyFont="1" applyBorder="1" applyAlignment="1">
      <alignment/>
    </xf>
    <xf numFmtId="4" fontId="1" fillId="0" borderId="15" xfId="0" applyNumberFormat="1" applyFont="1" applyBorder="1" applyAlignment="1">
      <alignment/>
    </xf>
    <xf numFmtId="49" fontId="4" fillId="0" borderId="13" xfId="0" applyNumberFormat="1" applyFont="1" applyBorder="1" applyAlignment="1">
      <alignment horizontal="center"/>
    </xf>
    <xf numFmtId="3" fontId="4" fillId="0" borderId="20" xfId="0" applyNumberFormat="1" applyFont="1" applyBorder="1" applyAlignment="1">
      <alignment horizontal="right"/>
    </xf>
    <xf numFmtId="3" fontId="3" fillId="0" borderId="10" xfId="0" applyNumberFormat="1" applyFont="1" applyBorder="1" applyAlignment="1">
      <alignment/>
    </xf>
    <xf numFmtId="49" fontId="5" fillId="0" borderId="28" xfId="0" applyNumberFormat="1" applyFont="1" applyBorder="1" applyAlignment="1">
      <alignment horizontal="center"/>
    </xf>
    <xf numFmtId="0" fontId="4" fillId="0" borderId="30" xfId="0" applyFont="1" applyBorder="1" applyAlignment="1">
      <alignment/>
    </xf>
    <xf numFmtId="0" fontId="4" fillId="0" borderId="28" xfId="0" applyFont="1" applyBorder="1" applyAlignment="1">
      <alignment horizontal="center"/>
    </xf>
    <xf numFmtId="0" fontId="4" fillId="0" borderId="40" xfId="0" applyFont="1" applyBorder="1" applyAlignment="1">
      <alignment/>
    </xf>
    <xf numFmtId="0" fontId="1" fillId="0" borderId="44" xfId="0" applyFont="1" applyBorder="1" applyAlignment="1">
      <alignment horizontal="center"/>
    </xf>
    <xf numFmtId="0" fontId="1" fillId="0" borderId="47" xfId="0" applyFont="1" applyBorder="1" applyAlignment="1">
      <alignment horizontal="center"/>
    </xf>
    <xf numFmtId="0" fontId="4" fillId="0" borderId="75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10" fillId="0" borderId="67" xfId="0" applyFont="1" applyBorder="1" applyAlignment="1">
      <alignment/>
    </xf>
    <xf numFmtId="4" fontId="14" fillId="0" borderId="75" xfId="0" applyNumberFormat="1" applyFont="1" applyBorder="1" applyAlignment="1">
      <alignment/>
    </xf>
    <xf numFmtId="49" fontId="15" fillId="0" borderId="10" xfId="0" applyNumberFormat="1" applyFont="1" applyBorder="1" applyAlignment="1">
      <alignment horizontal="center"/>
    </xf>
    <xf numFmtId="4" fontId="3" fillId="0" borderId="34" xfId="0" applyNumberFormat="1" applyFont="1" applyBorder="1" applyAlignment="1">
      <alignment horizontal="right"/>
    </xf>
    <xf numFmtId="4" fontId="14" fillId="0" borderId="15" xfId="0" applyNumberFormat="1" applyFont="1" applyBorder="1" applyAlignment="1">
      <alignment/>
    </xf>
    <xf numFmtId="0" fontId="4" fillId="0" borderId="0" xfId="0" applyFont="1" applyAlignment="1">
      <alignment/>
    </xf>
    <xf numFmtId="4" fontId="14" fillId="0" borderId="24" xfId="0" applyNumberFormat="1" applyFont="1" applyBorder="1" applyAlignment="1">
      <alignment/>
    </xf>
    <xf numFmtId="0" fontId="8" fillId="0" borderId="65" xfId="0" applyFont="1" applyBorder="1" applyAlignment="1">
      <alignment vertical="center"/>
    </xf>
    <xf numFmtId="4" fontId="5" fillId="0" borderId="65" xfId="0" applyNumberFormat="1" applyFont="1" applyBorder="1" applyAlignment="1">
      <alignment horizontal="center"/>
    </xf>
    <xf numFmtId="4" fontId="6" fillId="0" borderId="15" xfId="0" applyNumberFormat="1" applyFont="1" applyBorder="1" applyAlignment="1">
      <alignment/>
    </xf>
    <xf numFmtId="4" fontId="6" fillId="0" borderId="56" xfId="0" applyNumberFormat="1" applyFont="1" applyBorder="1" applyAlignment="1">
      <alignment/>
    </xf>
    <xf numFmtId="3" fontId="3" fillId="0" borderId="65" xfId="0" applyNumberFormat="1" applyFont="1" applyBorder="1" applyAlignment="1">
      <alignment horizontal="center"/>
    </xf>
    <xf numFmtId="4" fontId="3" fillId="0" borderId="15" xfId="0" applyNumberFormat="1" applyFont="1" applyBorder="1" applyAlignment="1">
      <alignment horizontal="center"/>
    </xf>
    <xf numFmtId="3" fontId="4" fillId="0" borderId="10" xfId="0" applyNumberFormat="1" applyFont="1" applyBorder="1" applyAlignment="1">
      <alignment horizontal="center"/>
    </xf>
    <xf numFmtId="3" fontId="4" fillId="0" borderId="23" xfId="0" applyNumberFormat="1" applyFont="1" applyBorder="1" applyAlignment="1">
      <alignment horizontal="center"/>
    </xf>
    <xf numFmtId="3" fontId="3" fillId="0" borderId="15" xfId="0" applyNumberFormat="1" applyFont="1" applyBorder="1" applyAlignment="1">
      <alignment horizontal="center"/>
    </xf>
    <xf numFmtId="49" fontId="3" fillId="0" borderId="33" xfId="0" applyNumberFormat="1" applyFont="1" applyBorder="1" applyAlignment="1">
      <alignment horizontal="center"/>
    </xf>
    <xf numFmtId="3" fontId="25" fillId="0" borderId="10" xfId="0" applyNumberFormat="1" applyFont="1" applyBorder="1" applyAlignment="1">
      <alignment horizontal="right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/>
    </xf>
    <xf numFmtId="49" fontId="4" fillId="0" borderId="15" xfId="0" applyNumberFormat="1" applyFont="1" applyBorder="1" applyAlignment="1">
      <alignment horizontal="center"/>
    </xf>
    <xf numFmtId="0" fontId="4" fillId="0" borderId="15" xfId="0" applyFont="1" applyBorder="1" applyAlignment="1">
      <alignment/>
    </xf>
    <xf numFmtId="3" fontId="3" fillId="0" borderId="15" xfId="0" applyNumberFormat="1" applyFont="1" applyBorder="1" applyAlignment="1">
      <alignment horizontal="right"/>
    </xf>
    <xf numFmtId="0" fontId="4" fillId="0" borderId="64" xfId="0" applyFont="1" applyBorder="1" applyAlignment="1">
      <alignment horizontal="center"/>
    </xf>
    <xf numFmtId="49" fontId="4" fillId="0" borderId="65" xfId="0" applyNumberFormat="1" applyFont="1" applyBorder="1" applyAlignment="1">
      <alignment horizontal="center"/>
    </xf>
    <xf numFmtId="0" fontId="6" fillId="0" borderId="67" xfId="0" applyFont="1" applyBorder="1" applyAlignment="1">
      <alignment/>
    </xf>
    <xf numFmtId="3" fontId="6" fillId="0" borderId="66" xfId="0" applyNumberFormat="1" applyFont="1" applyBorder="1" applyAlignment="1">
      <alignment horizontal="right"/>
    </xf>
    <xf numFmtId="3" fontId="6" fillId="0" borderId="67" xfId="0" applyNumberFormat="1" applyFont="1" applyBorder="1" applyAlignment="1">
      <alignment horizontal="right"/>
    </xf>
    <xf numFmtId="3" fontId="3" fillId="0" borderId="65" xfId="0" applyNumberFormat="1" applyFont="1" applyBorder="1" applyAlignment="1">
      <alignment horizontal="right"/>
    </xf>
    <xf numFmtId="3" fontId="3" fillId="0" borderId="76" xfId="0" applyNumberFormat="1" applyFont="1" applyBorder="1" applyAlignment="1">
      <alignment horizontal="right"/>
    </xf>
    <xf numFmtId="0" fontId="26" fillId="0" borderId="77" xfId="0" applyFont="1" applyBorder="1" applyAlignment="1">
      <alignment/>
    </xf>
    <xf numFmtId="3" fontId="3" fillId="0" borderId="78" xfId="0" applyNumberFormat="1" applyFont="1" applyBorder="1" applyAlignment="1">
      <alignment horizontal="right"/>
    </xf>
    <xf numFmtId="0" fontId="4" fillId="33" borderId="10" xfId="0" applyFont="1" applyFill="1" applyBorder="1" applyAlignment="1">
      <alignment horizontal="center"/>
    </xf>
    <xf numFmtId="0" fontId="4" fillId="33" borderId="23" xfId="0" applyFont="1" applyFill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4" fillId="0" borderId="15" xfId="0" applyFont="1" applyBorder="1" applyAlignment="1">
      <alignment horizontal="center" vertical="center"/>
    </xf>
    <xf numFmtId="0" fontId="1" fillId="0" borderId="79" xfId="0" applyFont="1" applyBorder="1" applyAlignment="1">
      <alignment horizontal="center"/>
    </xf>
    <xf numFmtId="0" fontId="1" fillId="0" borderId="0" xfId="0" applyFont="1" applyAlignment="1">
      <alignment/>
    </xf>
    <xf numFmtId="0" fontId="4" fillId="0" borderId="25" xfId="0" applyFont="1" applyBorder="1" applyAlignment="1">
      <alignment/>
    </xf>
    <xf numFmtId="49" fontId="13" fillId="0" borderId="25" xfId="0" applyNumberFormat="1" applyFont="1" applyBorder="1" applyAlignment="1">
      <alignment horizontal="center"/>
    </xf>
    <xf numFmtId="0" fontId="7" fillId="0" borderId="65" xfId="0" applyFont="1" applyBorder="1" applyAlignment="1">
      <alignment horizontal="left" vertical="center"/>
    </xf>
    <xf numFmtId="0" fontId="12" fillId="0" borderId="52" xfId="0" applyFont="1" applyBorder="1" applyAlignment="1">
      <alignment horizontal="center"/>
    </xf>
    <xf numFmtId="0" fontId="12" fillId="0" borderId="21" xfId="0" applyFont="1" applyBorder="1" applyAlignment="1">
      <alignment horizontal="center"/>
    </xf>
    <xf numFmtId="0" fontId="12" fillId="0" borderId="20" xfId="0" applyFont="1" applyBorder="1" applyAlignment="1">
      <alignment horizontal="center"/>
    </xf>
    <xf numFmtId="0" fontId="14" fillId="0" borderId="55" xfId="0" applyFont="1" applyBorder="1" applyAlignment="1">
      <alignment/>
    </xf>
    <xf numFmtId="49" fontId="5" fillId="0" borderId="38" xfId="0" applyNumberFormat="1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49" fontId="5" fillId="0" borderId="43" xfId="0" applyNumberFormat="1" applyFont="1" applyBorder="1" applyAlignment="1">
      <alignment horizontal="center"/>
    </xf>
    <xf numFmtId="0" fontId="14" fillId="0" borderId="38" xfId="0" applyFont="1" applyBorder="1" applyAlignment="1">
      <alignment/>
    </xf>
    <xf numFmtId="0" fontId="14" fillId="0" borderId="28" xfId="0" applyFont="1" applyBorder="1" applyAlignment="1">
      <alignment/>
    </xf>
    <xf numFmtId="49" fontId="5" fillId="0" borderId="39" xfId="0" applyNumberFormat="1" applyFont="1" applyBorder="1" applyAlignment="1">
      <alignment horizontal="center"/>
    </xf>
    <xf numFmtId="0" fontId="14" fillId="0" borderId="44" xfId="0" applyFont="1" applyBorder="1" applyAlignment="1">
      <alignment/>
    </xf>
    <xf numFmtId="49" fontId="5" fillId="0" borderId="27" xfId="0" applyNumberFormat="1" applyFont="1" applyBorder="1" applyAlignment="1">
      <alignment horizontal="center"/>
    </xf>
    <xf numFmtId="49" fontId="4" fillId="0" borderId="28" xfId="0" applyNumberFormat="1" applyFont="1" applyBorder="1" applyAlignment="1">
      <alignment horizontal="center"/>
    </xf>
    <xf numFmtId="49" fontId="4" fillId="0" borderId="32" xfId="0" applyNumberFormat="1" applyFont="1" applyBorder="1" applyAlignment="1">
      <alignment horizontal="center"/>
    </xf>
    <xf numFmtId="49" fontId="5" fillId="0" borderId="32" xfId="0" applyNumberFormat="1" applyFont="1" applyBorder="1" applyAlignment="1">
      <alignment horizontal="center"/>
    </xf>
    <xf numFmtId="0" fontId="4" fillId="0" borderId="72" xfId="0" applyFont="1" applyBorder="1" applyAlignment="1">
      <alignment/>
    </xf>
    <xf numFmtId="4" fontId="4" fillId="0" borderId="14" xfId="0" applyNumberFormat="1" applyFont="1" applyBorder="1" applyAlignment="1">
      <alignment horizontal="right"/>
    </xf>
    <xf numFmtId="0" fontId="0" fillId="0" borderId="0" xfId="0" applyFont="1" applyAlignment="1">
      <alignment horizontal="center"/>
    </xf>
    <xf numFmtId="49" fontId="0" fillId="0" borderId="48" xfId="0" applyNumberFormat="1" applyFont="1" applyBorder="1" applyAlignment="1">
      <alignment horizontal="center"/>
    </xf>
    <xf numFmtId="0" fontId="0" fillId="0" borderId="48" xfId="0" applyFont="1" applyBorder="1" applyAlignment="1">
      <alignment/>
    </xf>
    <xf numFmtId="0" fontId="0" fillId="0" borderId="80" xfId="0" applyFont="1" applyBorder="1" applyAlignment="1">
      <alignment/>
    </xf>
    <xf numFmtId="49" fontId="0" fillId="35" borderId="81" xfId="0" applyNumberFormat="1" applyFont="1" applyFill="1" applyBorder="1" applyAlignment="1">
      <alignment horizontal="center"/>
    </xf>
    <xf numFmtId="0" fontId="0" fillId="0" borderId="36" xfId="0" applyFont="1" applyBorder="1" applyAlignment="1">
      <alignment/>
    </xf>
    <xf numFmtId="0" fontId="0" fillId="0" borderId="33" xfId="0" applyFont="1" applyBorder="1" applyAlignment="1">
      <alignment/>
    </xf>
    <xf numFmtId="0" fontId="8" fillId="0" borderId="67" xfId="0" applyFont="1" applyBorder="1" applyAlignment="1">
      <alignment vertical="center"/>
    </xf>
    <xf numFmtId="0" fontId="7" fillId="0" borderId="67" xfId="0" applyFont="1" applyBorder="1" applyAlignment="1">
      <alignment horizontal="left" vertical="center"/>
    </xf>
    <xf numFmtId="0" fontId="8" fillId="0" borderId="77" xfId="0" applyFont="1" applyBorder="1" applyAlignment="1">
      <alignment vertical="center"/>
    </xf>
    <xf numFmtId="0" fontId="4" fillId="0" borderId="67" xfId="0" applyFont="1" applyBorder="1" applyAlignment="1">
      <alignment/>
    </xf>
    <xf numFmtId="0" fontId="4" fillId="0" borderId="68" xfId="0" applyFont="1" applyBorder="1" applyAlignment="1">
      <alignment/>
    </xf>
    <xf numFmtId="0" fontId="4" fillId="0" borderId="36" xfId="0" applyFont="1" applyBorder="1" applyAlignment="1">
      <alignment/>
    </xf>
    <xf numFmtId="0" fontId="4" fillId="0" borderId="76" xfId="0" applyFont="1" applyBorder="1" applyAlignment="1">
      <alignment/>
    </xf>
    <xf numFmtId="0" fontId="0" fillId="0" borderId="65" xfId="0" applyFont="1" applyBorder="1" applyAlignment="1">
      <alignment/>
    </xf>
    <xf numFmtId="0" fontId="0" fillId="0" borderId="67" xfId="0" applyFont="1" applyBorder="1" applyAlignment="1">
      <alignment/>
    </xf>
    <xf numFmtId="3" fontId="0" fillId="0" borderId="15" xfId="0" applyNumberFormat="1" applyFont="1" applyBorder="1" applyAlignment="1">
      <alignment/>
    </xf>
    <xf numFmtId="3" fontId="0" fillId="0" borderId="25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0" fontId="7" fillId="0" borderId="76" xfId="0" applyFont="1" applyBorder="1" applyAlignment="1">
      <alignment/>
    </xf>
    <xf numFmtId="0" fontId="0" fillId="0" borderId="82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1" xfId="0" applyFont="1" applyBorder="1" applyAlignment="1">
      <alignment/>
    </xf>
    <xf numFmtId="0" fontId="7" fillId="0" borderId="33" xfId="0" applyFont="1" applyBorder="1" applyAlignment="1">
      <alignment horizontal="left" vertical="center"/>
    </xf>
    <xf numFmtId="0" fontId="8" fillId="0" borderId="33" xfId="0" applyFont="1" applyBorder="1" applyAlignment="1">
      <alignment vertical="center"/>
    </xf>
    <xf numFmtId="0" fontId="4" fillId="0" borderId="33" xfId="0" applyFont="1" applyBorder="1" applyAlignment="1">
      <alignment/>
    </xf>
    <xf numFmtId="0" fontId="4" fillId="0" borderId="37" xfId="0" applyFont="1" applyBorder="1" applyAlignment="1">
      <alignment/>
    </xf>
    <xf numFmtId="0" fontId="0" fillId="0" borderId="16" xfId="0" applyFont="1" applyBorder="1" applyAlignment="1">
      <alignment/>
    </xf>
    <xf numFmtId="3" fontId="0" fillId="0" borderId="49" xfId="0" applyNumberFormat="1" applyFont="1" applyBorder="1" applyAlignment="1">
      <alignment/>
    </xf>
    <xf numFmtId="0" fontId="0" fillId="0" borderId="26" xfId="0" applyFont="1" applyBorder="1" applyAlignment="1">
      <alignment/>
    </xf>
    <xf numFmtId="3" fontId="0" fillId="0" borderId="23" xfId="0" applyNumberFormat="1" applyFont="1" applyBorder="1" applyAlignment="1">
      <alignment/>
    </xf>
    <xf numFmtId="0" fontId="0" fillId="0" borderId="13" xfId="0" applyFont="1" applyBorder="1" applyAlignment="1">
      <alignment/>
    </xf>
    <xf numFmtId="0" fontId="8" fillId="0" borderId="16" xfId="0" applyFont="1" applyBorder="1" applyAlignment="1">
      <alignment vertical="center"/>
    </xf>
    <xf numFmtId="0" fontId="4" fillId="0" borderId="16" xfId="0" applyFont="1" applyBorder="1" applyAlignment="1">
      <alignment/>
    </xf>
    <xf numFmtId="0" fontId="1" fillId="0" borderId="83" xfId="0" applyFont="1" applyBorder="1" applyAlignment="1">
      <alignment horizontal="center"/>
    </xf>
    <xf numFmtId="0" fontId="18" fillId="0" borderId="58" xfId="0" applyFont="1" applyBorder="1" applyAlignment="1">
      <alignment horizontal="center"/>
    </xf>
    <xf numFmtId="0" fontId="18" fillId="0" borderId="60" xfId="0" applyFont="1" applyBorder="1" applyAlignment="1">
      <alignment horizontal="center"/>
    </xf>
    <xf numFmtId="0" fontId="18" fillId="0" borderId="62" xfId="0" applyFont="1" applyBorder="1" applyAlignment="1">
      <alignment horizontal="center"/>
    </xf>
    <xf numFmtId="1" fontId="1" fillId="0" borderId="34" xfId="0" applyNumberFormat="1" applyFont="1" applyBorder="1" applyAlignment="1">
      <alignment/>
    </xf>
    <xf numFmtId="1" fontId="18" fillId="0" borderId="84" xfId="0" applyNumberFormat="1" applyFont="1" applyBorder="1" applyAlignment="1">
      <alignment/>
    </xf>
    <xf numFmtId="0" fontId="18" fillId="0" borderId="54" xfId="0" applyFont="1" applyBorder="1" applyAlignment="1">
      <alignment horizontal="center"/>
    </xf>
    <xf numFmtId="0" fontId="18" fillId="0" borderId="17" xfId="0" applyFont="1" applyBorder="1" applyAlignment="1">
      <alignment horizontal="center"/>
    </xf>
    <xf numFmtId="3" fontId="4" fillId="0" borderId="22" xfId="0" applyNumberFormat="1" applyFont="1" applyBorder="1" applyAlignment="1">
      <alignment horizontal="right"/>
    </xf>
    <xf numFmtId="3" fontId="4" fillId="0" borderId="16" xfId="0" applyNumberFormat="1" applyFont="1" applyBorder="1" applyAlignment="1">
      <alignment/>
    </xf>
    <xf numFmtId="3" fontId="4" fillId="0" borderId="85" xfId="0" applyNumberFormat="1" applyFont="1" applyBorder="1" applyAlignment="1">
      <alignment/>
    </xf>
    <xf numFmtId="3" fontId="4" fillId="0" borderId="54" xfId="0" applyNumberFormat="1" applyFont="1" applyBorder="1" applyAlignment="1">
      <alignment/>
    </xf>
    <xf numFmtId="3" fontId="4" fillId="0" borderId="12" xfId="0" applyNumberFormat="1" applyFont="1" applyBorder="1" applyAlignment="1">
      <alignment/>
    </xf>
    <xf numFmtId="3" fontId="4" fillId="0" borderId="15" xfId="0" applyNumberFormat="1" applyFont="1" applyBorder="1" applyAlignment="1">
      <alignment/>
    </xf>
    <xf numFmtId="3" fontId="3" fillId="0" borderId="46" xfId="0" applyNumberFormat="1" applyFont="1" applyBorder="1" applyAlignment="1">
      <alignment/>
    </xf>
    <xf numFmtId="49" fontId="5" fillId="0" borderId="16" xfId="0" applyNumberFormat="1" applyFont="1" applyBorder="1" applyAlignment="1">
      <alignment horizontal="center"/>
    </xf>
    <xf numFmtId="3" fontId="4" fillId="0" borderId="16" xfId="0" applyNumberFormat="1" applyFont="1" applyBorder="1" applyAlignment="1">
      <alignment horizontal="right"/>
    </xf>
    <xf numFmtId="3" fontId="4" fillId="0" borderId="84" xfId="0" applyNumberFormat="1" applyFont="1" applyBorder="1" applyAlignment="1">
      <alignment horizontal="right"/>
    </xf>
    <xf numFmtId="0" fontId="6" fillId="0" borderId="65" xfId="0" applyFont="1" applyBorder="1" applyAlignment="1">
      <alignment/>
    </xf>
    <xf numFmtId="3" fontId="3" fillId="0" borderId="66" xfId="0" applyNumberFormat="1" applyFont="1" applyBorder="1" applyAlignment="1">
      <alignment horizontal="right"/>
    </xf>
    <xf numFmtId="3" fontId="3" fillId="0" borderId="69" xfId="0" applyNumberFormat="1" applyFont="1" applyBorder="1" applyAlignment="1">
      <alignment/>
    </xf>
    <xf numFmtId="0" fontId="4" fillId="0" borderId="23" xfId="0" applyFont="1" applyBorder="1" applyAlignment="1">
      <alignment horizontal="center" vertical="center"/>
    </xf>
    <xf numFmtId="49" fontId="15" fillId="0" borderId="23" xfId="0" applyNumberFormat="1" applyFont="1" applyBorder="1" applyAlignment="1">
      <alignment horizontal="center"/>
    </xf>
    <xf numFmtId="0" fontId="10" fillId="0" borderId="86" xfId="0" applyFont="1" applyBorder="1" applyAlignment="1">
      <alignment/>
    </xf>
    <xf numFmtId="0" fontId="4" fillId="0" borderId="87" xfId="0" applyFont="1" applyBorder="1" applyAlignment="1">
      <alignment horizontal="center" vertical="center"/>
    </xf>
    <xf numFmtId="0" fontId="4" fillId="0" borderId="88" xfId="0" applyFont="1" applyBorder="1" applyAlignment="1">
      <alignment horizontal="center" vertical="center"/>
    </xf>
    <xf numFmtId="0" fontId="4" fillId="0" borderId="89" xfId="0" applyFont="1" applyBorder="1" applyAlignment="1">
      <alignment horizontal="center" vertical="center"/>
    </xf>
    <xf numFmtId="0" fontId="4" fillId="0" borderId="90" xfId="0" applyFont="1" applyBorder="1" applyAlignment="1">
      <alignment horizontal="center" vertical="center"/>
    </xf>
    <xf numFmtId="0" fontId="4" fillId="0" borderId="86" xfId="0" applyFont="1" applyBorder="1" applyAlignment="1">
      <alignment horizontal="center" vertical="center"/>
    </xf>
    <xf numFmtId="4" fontId="14" fillId="0" borderId="87" xfId="0" applyNumberFormat="1" applyFont="1" applyBorder="1" applyAlignment="1">
      <alignment/>
    </xf>
    <xf numFmtId="4" fontId="14" fillId="0" borderId="88" xfId="0" applyNumberFormat="1" applyFont="1" applyBorder="1" applyAlignment="1">
      <alignment/>
    </xf>
    <xf numFmtId="3" fontId="3" fillId="0" borderId="88" xfId="0" applyNumberFormat="1" applyFont="1" applyBorder="1" applyAlignment="1">
      <alignment horizontal="center"/>
    </xf>
    <xf numFmtId="3" fontId="3" fillId="0" borderId="16" xfId="0" applyNumberFormat="1" applyFont="1" applyBorder="1" applyAlignment="1">
      <alignment horizontal="center"/>
    </xf>
    <xf numFmtId="3" fontId="3" fillId="0" borderId="54" xfId="0" applyNumberFormat="1" applyFont="1" applyBorder="1" applyAlignment="1">
      <alignment/>
    </xf>
    <xf numFmtId="4" fontId="3" fillId="0" borderId="16" xfId="0" applyNumberFormat="1" applyFont="1" applyBorder="1" applyAlignment="1">
      <alignment/>
    </xf>
    <xf numFmtId="0" fontId="4" fillId="0" borderId="32" xfId="0" applyFont="1" applyBorder="1" applyAlignment="1">
      <alignment horizontal="center"/>
    </xf>
    <xf numFmtId="49" fontId="3" fillId="0" borderId="23" xfId="0" applyNumberFormat="1" applyFont="1" applyBorder="1" applyAlignment="1">
      <alignment/>
    </xf>
    <xf numFmtId="3" fontId="6" fillId="0" borderId="88" xfId="0" applyNumberFormat="1" applyFont="1" applyBorder="1" applyAlignment="1">
      <alignment/>
    </xf>
    <xf numFmtId="4" fontId="4" fillId="0" borderId="25" xfId="0" applyNumberFormat="1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4" fontId="14" fillId="0" borderId="10" xfId="0" applyNumberFormat="1" applyFont="1" applyBorder="1" applyAlignment="1">
      <alignment/>
    </xf>
    <xf numFmtId="49" fontId="3" fillId="0" borderId="10" xfId="0" applyNumberFormat="1" applyFont="1" applyBorder="1" applyAlignment="1">
      <alignment horizontal="left"/>
    </xf>
    <xf numFmtId="4" fontId="23" fillId="0" borderId="10" xfId="0" applyNumberFormat="1" applyFont="1" applyBorder="1" applyAlignment="1">
      <alignment horizontal="center"/>
    </xf>
    <xf numFmtId="0" fontId="1" fillId="0" borderId="57" xfId="0" applyFont="1" applyBorder="1" applyAlignment="1">
      <alignment/>
    </xf>
    <xf numFmtId="4" fontId="1" fillId="0" borderId="39" xfId="0" applyNumberFormat="1" applyFont="1" applyBorder="1" applyAlignment="1">
      <alignment/>
    </xf>
    <xf numFmtId="3" fontId="1" fillId="0" borderId="25" xfId="0" applyNumberFormat="1" applyFont="1" applyBorder="1" applyAlignment="1">
      <alignment/>
    </xf>
    <xf numFmtId="4" fontId="4" fillId="0" borderId="10" xfId="0" applyNumberFormat="1" applyFont="1" applyBorder="1" applyAlignment="1">
      <alignment horizontal="left"/>
    </xf>
    <xf numFmtId="0" fontId="0" fillId="0" borderId="16" xfId="0" applyBorder="1" applyAlignment="1">
      <alignment/>
    </xf>
    <xf numFmtId="0" fontId="0" fillId="0" borderId="10" xfId="0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3" fillId="0" borderId="12" xfId="0" applyFont="1" applyBorder="1" applyAlignment="1">
      <alignment horizontal="center"/>
    </xf>
    <xf numFmtId="3" fontId="3" fillId="0" borderId="24" xfId="0" applyNumberFormat="1" applyFont="1" applyBorder="1" applyAlignment="1">
      <alignment horizontal="right"/>
    </xf>
    <xf numFmtId="3" fontId="3" fillId="0" borderId="17" xfId="0" applyNumberFormat="1" applyFont="1" applyBorder="1" applyAlignment="1">
      <alignment horizontal="right"/>
    </xf>
    <xf numFmtId="4" fontId="3" fillId="0" borderId="56" xfId="0" applyNumberFormat="1" applyFont="1" applyBorder="1" applyAlignment="1">
      <alignment/>
    </xf>
    <xf numFmtId="49" fontId="5" fillId="0" borderId="49" xfId="0" applyNumberFormat="1" applyFont="1" applyBorder="1" applyAlignment="1">
      <alignment horizontal="center"/>
    </xf>
    <xf numFmtId="0" fontId="4" fillId="33" borderId="36" xfId="0" applyFont="1" applyFill="1" applyBorder="1" applyAlignment="1">
      <alignment/>
    </xf>
    <xf numFmtId="0" fontId="4" fillId="0" borderId="16" xfId="0" applyFont="1" applyBorder="1" applyAlignment="1">
      <alignment horizontal="center" vertical="center"/>
    </xf>
    <xf numFmtId="0" fontId="7" fillId="0" borderId="22" xfId="0" applyFont="1" applyBorder="1" applyAlignment="1">
      <alignment horizontal="left" vertical="center"/>
    </xf>
    <xf numFmtId="0" fontId="7" fillId="0" borderId="16" xfId="0" applyFont="1" applyBorder="1" applyAlignment="1">
      <alignment/>
    </xf>
    <xf numFmtId="3" fontId="14" fillId="0" borderId="16" xfId="0" applyNumberFormat="1" applyFont="1" applyBorder="1" applyAlignment="1">
      <alignment/>
    </xf>
    <xf numFmtId="3" fontId="14" fillId="0" borderId="84" xfId="0" applyNumberFormat="1" applyFont="1" applyBorder="1" applyAlignment="1">
      <alignment/>
    </xf>
    <xf numFmtId="4" fontId="4" fillId="0" borderId="16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/>
    </xf>
    <xf numFmtId="0" fontId="0" fillId="0" borderId="16" xfId="0" applyBorder="1" applyAlignment="1">
      <alignment horizontal="center"/>
    </xf>
    <xf numFmtId="0" fontId="19" fillId="0" borderId="16" xfId="0" applyFont="1" applyBorder="1" applyAlignment="1">
      <alignment/>
    </xf>
    <xf numFmtId="0" fontId="0" fillId="0" borderId="23" xfId="0" applyBorder="1" applyAlignment="1">
      <alignment horizontal="center"/>
    </xf>
    <xf numFmtId="0" fontId="0" fillId="0" borderId="23" xfId="0" applyBorder="1" applyAlignment="1">
      <alignment/>
    </xf>
    <xf numFmtId="4" fontId="23" fillId="0" borderId="15" xfId="0" applyNumberFormat="1" applyFont="1" applyBorder="1" applyAlignment="1">
      <alignment horizontal="center"/>
    </xf>
    <xf numFmtId="0" fontId="0" fillId="0" borderId="20" xfId="0" applyBorder="1" applyAlignment="1">
      <alignment/>
    </xf>
    <xf numFmtId="0" fontId="10" fillId="0" borderId="23" xfId="0" applyFont="1" applyBorder="1" applyAlignment="1">
      <alignment/>
    </xf>
    <xf numFmtId="49" fontId="3" fillId="0" borderId="23" xfId="0" applyNumberFormat="1" applyFont="1" applyBorder="1" applyAlignment="1">
      <alignment horizontal="center"/>
    </xf>
    <xf numFmtId="0" fontId="3" fillId="0" borderId="23" xfId="0" applyFont="1" applyBorder="1" applyAlignment="1">
      <alignment/>
    </xf>
    <xf numFmtId="3" fontId="3" fillId="0" borderId="23" xfId="0" applyNumberFormat="1" applyFont="1" applyBorder="1" applyAlignment="1">
      <alignment horizontal="center"/>
    </xf>
    <xf numFmtId="4" fontId="23" fillId="0" borderId="23" xfId="0" applyNumberFormat="1" applyFont="1" applyBorder="1" applyAlignment="1">
      <alignment horizontal="center"/>
    </xf>
    <xf numFmtId="4" fontId="14" fillId="0" borderId="16" xfId="0" applyNumberFormat="1" applyFont="1" applyBorder="1" applyAlignment="1">
      <alignment/>
    </xf>
    <xf numFmtId="4" fontId="23" fillId="0" borderId="16" xfId="0" applyNumberFormat="1" applyFont="1" applyBorder="1" applyAlignment="1">
      <alignment horizontal="center"/>
    </xf>
    <xf numFmtId="49" fontId="3" fillId="0" borderId="23" xfId="0" applyNumberFormat="1" applyFont="1" applyBorder="1" applyAlignment="1">
      <alignment horizontal="left"/>
    </xf>
    <xf numFmtId="4" fontId="3" fillId="0" borderId="15" xfId="0" applyNumberFormat="1" applyFont="1" applyBorder="1" applyAlignment="1">
      <alignment horizontal="right"/>
    </xf>
    <xf numFmtId="4" fontId="5" fillId="0" borderId="15" xfId="0" applyNumberFormat="1" applyFont="1" applyBorder="1" applyAlignment="1">
      <alignment horizontal="right"/>
    </xf>
    <xf numFmtId="4" fontId="4" fillId="0" borderId="15" xfId="0" applyNumberFormat="1" applyFont="1" applyBorder="1" applyAlignment="1">
      <alignment horizontal="center"/>
    </xf>
    <xf numFmtId="3" fontId="14" fillId="0" borderId="65" xfId="0" applyNumberFormat="1" applyFont="1" applyBorder="1" applyAlignment="1">
      <alignment/>
    </xf>
    <xf numFmtId="4" fontId="3" fillId="0" borderId="65" xfId="0" applyNumberFormat="1" applyFont="1" applyBorder="1" applyAlignment="1">
      <alignment/>
    </xf>
    <xf numFmtId="4" fontId="4" fillId="0" borderId="65" xfId="0" applyNumberFormat="1" applyFont="1" applyBorder="1" applyAlignment="1">
      <alignment horizontal="center"/>
    </xf>
    <xf numFmtId="3" fontId="4" fillId="0" borderId="65" xfId="0" applyNumberFormat="1" applyFont="1" applyBorder="1" applyAlignment="1">
      <alignment horizontal="center"/>
    </xf>
    <xf numFmtId="3" fontId="1" fillId="0" borderId="23" xfId="0" applyNumberFormat="1" applyFont="1" applyBorder="1" applyAlignment="1">
      <alignment horizontal="center"/>
    </xf>
    <xf numFmtId="0" fontId="10" fillId="0" borderId="16" xfId="0" applyFont="1" applyBorder="1" applyAlignment="1">
      <alignment/>
    </xf>
    <xf numFmtId="0" fontId="18" fillId="0" borderId="16" xfId="0" applyFont="1" applyBorder="1" applyAlignment="1">
      <alignment/>
    </xf>
    <xf numFmtId="0" fontId="0" fillId="0" borderId="65" xfId="0" applyBorder="1" applyAlignment="1">
      <alignment/>
    </xf>
    <xf numFmtId="3" fontId="4" fillId="0" borderId="16" xfId="0" applyNumberFormat="1" applyFont="1" applyBorder="1" applyAlignment="1">
      <alignment horizontal="center"/>
    </xf>
    <xf numFmtId="0" fontId="1" fillId="0" borderId="65" xfId="0" applyFont="1" applyBorder="1" applyAlignment="1">
      <alignment horizontal="center"/>
    </xf>
    <xf numFmtId="0" fontId="1" fillId="0" borderId="65" xfId="0" applyFont="1" applyBorder="1" applyAlignment="1">
      <alignment/>
    </xf>
    <xf numFmtId="3" fontId="4" fillId="0" borderId="46" xfId="0" applyNumberFormat="1" applyFont="1" applyBorder="1" applyAlignment="1">
      <alignment horizontal="right"/>
    </xf>
    <xf numFmtId="3" fontId="3" fillId="0" borderId="46" xfId="0" applyNumberFormat="1" applyFont="1" applyBorder="1" applyAlignment="1">
      <alignment horizontal="right"/>
    </xf>
    <xf numFmtId="3" fontId="3" fillId="0" borderId="49" xfId="0" applyNumberFormat="1" applyFont="1" applyBorder="1" applyAlignment="1">
      <alignment horizontal="right"/>
    </xf>
    <xf numFmtId="4" fontId="3" fillId="0" borderId="52" xfId="0" applyNumberFormat="1" applyFont="1" applyBorder="1" applyAlignment="1">
      <alignment horizontal="right"/>
    </xf>
    <xf numFmtId="0" fontId="4" fillId="33" borderId="14" xfId="0" applyFont="1" applyFill="1" applyBorder="1" applyAlignment="1">
      <alignment/>
    </xf>
    <xf numFmtId="0" fontId="0" fillId="0" borderId="20" xfId="0" applyFont="1" applyBorder="1" applyAlignment="1">
      <alignment/>
    </xf>
    <xf numFmtId="0" fontId="4" fillId="0" borderId="70" xfId="0" applyFont="1" applyBorder="1" applyAlignment="1">
      <alignment/>
    </xf>
    <xf numFmtId="0" fontId="18" fillId="0" borderId="29" xfId="0" applyFont="1" applyBorder="1" applyAlignment="1">
      <alignment horizontal="center"/>
    </xf>
    <xf numFmtId="187" fontId="0" fillId="0" borderId="0" xfId="0" applyNumberFormat="1" applyAlignment="1">
      <alignment/>
    </xf>
    <xf numFmtId="187" fontId="10" fillId="0" borderId="0" xfId="0" applyNumberFormat="1" applyFont="1" applyAlignment="1">
      <alignment/>
    </xf>
    <xf numFmtId="0" fontId="4" fillId="0" borderId="44" xfId="0" applyFont="1" applyBorder="1" applyAlignment="1">
      <alignment horizontal="center"/>
    </xf>
    <xf numFmtId="4" fontId="1" fillId="0" borderId="20" xfId="0" applyNumberFormat="1" applyFont="1" applyBorder="1" applyAlignment="1">
      <alignment/>
    </xf>
    <xf numFmtId="0" fontId="14" fillId="0" borderId="27" xfId="0" applyFont="1" applyBorder="1" applyAlignment="1">
      <alignment/>
    </xf>
    <xf numFmtId="0" fontId="14" fillId="0" borderId="35" xfId="0" applyFont="1" applyBorder="1" applyAlignment="1">
      <alignment/>
    </xf>
    <xf numFmtId="0" fontId="0" fillId="0" borderId="21" xfId="0" applyFont="1" applyBorder="1" applyAlignment="1">
      <alignment/>
    </xf>
    <xf numFmtId="1" fontId="1" fillId="0" borderId="35" xfId="0" applyNumberFormat="1" applyFont="1" applyBorder="1" applyAlignment="1">
      <alignment/>
    </xf>
    <xf numFmtId="1" fontId="0" fillId="0" borderId="35" xfId="0" applyNumberFormat="1" applyBorder="1" applyAlignment="1">
      <alignment/>
    </xf>
    <xf numFmtId="1" fontId="0" fillId="0" borderId="30" xfId="0" applyNumberFormat="1" applyBorder="1" applyAlignment="1">
      <alignment/>
    </xf>
    <xf numFmtId="1" fontId="0" fillId="0" borderId="40" xfId="0" applyNumberFormat="1" applyBorder="1" applyAlignment="1">
      <alignment horizontal="right"/>
    </xf>
    <xf numFmtId="1" fontId="18" fillId="0" borderId="91" xfId="0" applyNumberFormat="1" applyFont="1" applyBorder="1" applyAlignment="1">
      <alignment/>
    </xf>
    <xf numFmtId="1" fontId="4" fillId="0" borderId="30" xfId="0" applyNumberFormat="1" applyFont="1" applyBorder="1" applyAlignment="1">
      <alignment horizontal="right"/>
    </xf>
    <xf numFmtId="1" fontId="4" fillId="0" borderId="35" xfId="0" applyNumberFormat="1" applyFont="1" applyBorder="1" applyAlignment="1">
      <alignment horizontal="right"/>
    </xf>
    <xf numFmtId="14" fontId="18" fillId="0" borderId="60" xfId="0" applyNumberFormat="1" applyFont="1" applyBorder="1" applyAlignment="1">
      <alignment horizontal="center"/>
    </xf>
    <xf numFmtId="1" fontId="18" fillId="0" borderId="78" xfId="0" applyNumberFormat="1" applyFont="1" applyBorder="1" applyAlignment="1">
      <alignment horizontal="right"/>
    </xf>
    <xf numFmtId="49" fontId="14" fillId="0" borderId="15" xfId="0" applyNumberFormat="1" applyFont="1" applyBorder="1" applyAlignment="1">
      <alignment horizontal="left"/>
    </xf>
    <xf numFmtId="3" fontId="5" fillId="0" borderId="16" xfId="0" applyNumberFormat="1" applyFont="1" applyBorder="1" applyAlignment="1">
      <alignment/>
    </xf>
    <xf numFmtId="3" fontId="4" fillId="0" borderId="56" xfId="0" applyNumberFormat="1" applyFont="1" applyBorder="1" applyAlignment="1">
      <alignment/>
    </xf>
    <xf numFmtId="0" fontId="1" fillId="0" borderId="51" xfId="0" applyFont="1" applyBorder="1" applyAlignment="1">
      <alignment horizontal="center"/>
    </xf>
    <xf numFmtId="0" fontId="12" fillId="0" borderId="49" xfId="0" applyFont="1" applyBorder="1" applyAlignment="1">
      <alignment horizontal="center"/>
    </xf>
    <xf numFmtId="49" fontId="7" fillId="0" borderId="49" xfId="0" applyNumberFormat="1" applyFont="1" applyBorder="1" applyAlignment="1">
      <alignment horizontal="center"/>
    </xf>
    <xf numFmtId="0" fontId="14" fillId="0" borderId="49" xfId="0" applyFont="1" applyBorder="1" applyAlignment="1">
      <alignment/>
    </xf>
    <xf numFmtId="4" fontId="4" fillId="0" borderId="49" xfId="0" applyNumberFormat="1" applyFont="1" applyBorder="1" applyAlignment="1">
      <alignment horizontal="right"/>
    </xf>
    <xf numFmtId="0" fontId="0" fillId="0" borderId="52" xfId="0" applyFont="1" applyBorder="1" applyAlignment="1">
      <alignment/>
    </xf>
    <xf numFmtId="3" fontId="4" fillId="0" borderId="70" xfId="0" applyNumberFormat="1" applyFont="1" applyBorder="1" applyAlignment="1">
      <alignment/>
    </xf>
    <xf numFmtId="3" fontId="3" fillId="0" borderId="71" xfId="0" applyNumberFormat="1" applyFont="1" applyBorder="1" applyAlignment="1">
      <alignment/>
    </xf>
    <xf numFmtId="0" fontId="1" fillId="0" borderId="92" xfId="0" applyFont="1" applyBorder="1" applyAlignment="1">
      <alignment horizontal="center"/>
    </xf>
    <xf numFmtId="3" fontId="1" fillId="0" borderId="23" xfId="0" applyNumberFormat="1" applyFont="1" applyBorder="1" applyAlignment="1">
      <alignment/>
    </xf>
    <xf numFmtId="0" fontId="18" fillId="0" borderId="0" xfId="0" applyFont="1" applyAlignment="1">
      <alignment horizontal="center"/>
    </xf>
    <xf numFmtId="0" fontId="15" fillId="0" borderId="49" xfId="0" applyFont="1" applyBorder="1" applyAlignment="1">
      <alignment horizontal="center"/>
    </xf>
    <xf numFmtId="0" fontId="4" fillId="0" borderId="49" xfId="0" applyFont="1" applyBorder="1" applyAlignment="1">
      <alignment/>
    </xf>
    <xf numFmtId="3" fontId="6" fillId="0" borderId="49" xfId="0" applyNumberFormat="1" applyFont="1" applyBorder="1" applyAlignment="1">
      <alignment/>
    </xf>
    <xf numFmtId="3" fontId="6" fillId="0" borderId="71" xfId="0" applyNumberFormat="1" applyFont="1" applyBorder="1" applyAlignment="1">
      <alignment/>
    </xf>
    <xf numFmtId="4" fontId="3" fillId="0" borderId="49" xfId="0" applyNumberFormat="1" applyFont="1" applyBorder="1" applyAlignment="1">
      <alignment/>
    </xf>
    <xf numFmtId="4" fontId="3" fillId="0" borderId="49" xfId="0" applyNumberFormat="1" applyFont="1" applyBorder="1" applyAlignment="1">
      <alignment horizontal="center"/>
    </xf>
    <xf numFmtId="3" fontId="4" fillId="0" borderId="49" xfId="0" applyNumberFormat="1" applyFont="1" applyBorder="1" applyAlignment="1">
      <alignment horizontal="center"/>
    </xf>
    <xf numFmtId="0" fontId="1" fillId="0" borderId="16" xfId="0" applyFont="1" applyBorder="1" applyAlignment="1">
      <alignment/>
    </xf>
    <xf numFmtId="4" fontId="4" fillId="0" borderId="16" xfId="0" applyNumberFormat="1" applyFont="1" applyBorder="1" applyAlignment="1">
      <alignment/>
    </xf>
    <xf numFmtId="4" fontId="4" fillId="0" borderId="8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 horizontal="center"/>
    </xf>
    <xf numFmtId="1" fontId="18" fillId="0" borderId="40" xfId="0" applyNumberFormat="1" applyFont="1" applyBorder="1" applyAlignment="1">
      <alignment/>
    </xf>
    <xf numFmtId="1" fontId="1" fillId="0" borderId="30" xfId="0" applyNumberFormat="1" applyFont="1" applyBorder="1" applyAlignment="1">
      <alignment/>
    </xf>
    <xf numFmtId="1" fontId="3" fillId="0" borderId="78" xfId="0" applyNumberFormat="1" applyFont="1" applyBorder="1" applyAlignment="1">
      <alignment/>
    </xf>
    <xf numFmtId="1" fontId="18" fillId="0" borderId="93" xfId="0" applyNumberFormat="1" applyFont="1" applyBorder="1" applyAlignment="1">
      <alignment/>
    </xf>
    <xf numFmtId="0" fontId="4" fillId="0" borderId="32" xfId="0" applyFont="1" applyBorder="1" applyAlignment="1">
      <alignment/>
    </xf>
    <xf numFmtId="3" fontId="10" fillId="0" borderId="0" xfId="0" applyNumberFormat="1" applyFont="1" applyAlignment="1">
      <alignment/>
    </xf>
    <xf numFmtId="4" fontId="4" fillId="0" borderId="42" xfId="0" applyNumberFormat="1" applyFont="1" applyBorder="1" applyAlignment="1">
      <alignment horizontal="right"/>
    </xf>
    <xf numFmtId="4" fontId="4" fillId="33" borderId="41" xfId="0" applyNumberFormat="1" applyFont="1" applyFill="1" applyBorder="1" applyAlignment="1">
      <alignment/>
    </xf>
    <xf numFmtId="0" fontId="6" fillId="0" borderId="52" xfId="0" applyFont="1" applyBorder="1" applyAlignment="1">
      <alignment/>
    </xf>
    <xf numFmtId="3" fontId="3" fillId="0" borderId="51" xfId="0" applyNumberFormat="1" applyFont="1" applyBorder="1" applyAlignment="1">
      <alignment horizontal="right"/>
    </xf>
    <xf numFmtId="3" fontId="3" fillId="0" borderId="49" xfId="0" applyNumberFormat="1" applyFont="1" applyBorder="1" applyAlignment="1">
      <alignment horizontal="right"/>
    </xf>
    <xf numFmtId="4" fontId="3" fillId="0" borderId="52" xfId="0" applyNumberFormat="1" applyFont="1" applyBorder="1" applyAlignment="1">
      <alignment horizontal="right"/>
    </xf>
    <xf numFmtId="4" fontId="3" fillId="34" borderId="46" xfId="0" applyNumberFormat="1" applyFont="1" applyFill="1" applyBorder="1" applyAlignment="1">
      <alignment horizontal="right"/>
    </xf>
    <xf numFmtId="4" fontId="3" fillId="34" borderId="50" xfId="0" applyNumberFormat="1" applyFont="1" applyFill="1" applyBorder="1" applyAlignment="1">
      <alignment horizontal="right"/>
    </xf>
    <xf numFmtId="4" fontId="3" fillId="34" borderId="55" xfId="0" applyNumberFormat="1" applyFont="1" applyFill="1" applyBorder="1" applyAlignment="1">
      <alignment horizontal="right"/>
    </xf>
    <xf numFmtId="0" fontId="1" fillId="0" borderId="23" xfId="0" applyFont="1" applyBorder="1" applyAlignment="1">
      <alignment horizontal="center"/>
    </xf>
    <xf numFmtId="0" fontId="1" fillId="0" borderId="23" xfId="0" applyFont="1" applyBorder="1" applyAlignment="1">
      <alignment/>
    </xf>
    <xf numFmtId="1" fontId="1" fillId="0" borderId="23" xfId="0" applyNumberFormat="1" applyFont="1" applyBorder="1" applyAlignment="1">
      <alignment/>
    </xf>
    <xf numFmtId="0" fontId="10" fillId="0" borderId="20" xfId="0" applyFont="1" applyBorder="1" applyAlignment="1">
      <alignment/>
    </xf>
    <xf numFmtId="0" fontId="10" fillId="0" borderId="21" xfId="0" applyFont="1" applyBorder="1" applyAlignment="1">
      <alignment/>
    </xf>
    <xf numFmtId="49" fontId="12" fillId="0" borderId="56" xfId="0" applyNumberFormat="1" applyFont="1" applyBorder="1" applyAlignment="1">
      <alignment horizontal="left"/>
    </xf>
    <xf numFmtId="0" fontId="12" fillId="0" borderId="15" xfId="0" applyFont="1" applyBorder="1" applyAlignment="1">
      <alignment/>
    </xf>
    <xf numFmtId="3" fontId="15" fillId="0" borderId="15" xfId="0" applyNumberFormat="1" applyFont="1" applyBorder="1" applyAlignment="1">
      <alignment horizontal="right"/>
    </xf>
    <xf numFmtId="3" fontId="15" fillId="0" borderId="15" xfId="0" applyNumberFormat="1" applyFont="1" applyBorder="1" applyAlignment="1">
      <alignment/>
    </xf>
    <xf numFmtId="4" fontId="15" fillId="0" borderId="15" xfId="0" applyNumberFormat="1" applyFont="1" applyBorder="1" applyAlignment="1">
      <alignment horizontal="right"/>
    </xf>
    <xf numFmtId="49" fontId="12" fillId="0" borderId="10" xfId="0" applyNumberFormat="1" applyFont="1" applyBorder="1" applyAlignment="1">
      <alignment horizontal="left"/>
    </xf>
    <xf numFmtId="0" fontId="12" fillId="0" borderId="10" xfId="0" applyFont="1" applyBorder="1" applyAlignment="1">
      <alignment/>
    </xf>
    <xf numFmtId="3" fontId="15" fillId="0" borderId="10" xfId="0" applyNumberFormat="1" applyFont="1" applyBorder="1" applyAlignment="1">
      <alignment horizontal="right"/>
    </xf>
    <xf numFmtId="49" fontId="12" fillId="0" borderId="34" xfId="0" applyNumberFormat="1" applyFont="1" applyBorder="1" applyAlignment="1">
      <alignment horizontal="left"/>
    </xf>
    <xf numFmtId="3" fontId="15" fillId="0" borderId="10" xfId="0" applyNumberFormat="1" applyFont="1" applyBorder="1" applyAlignment="1">
      <alignment/>
    </xf>
    <xf numFmtId="4" fontId="15" fillId="0" borderId="10" xfId="0" applyNumberFormat="1" applyFont="1" applyBorder="1" applyAlignment="1">
      <alignment horizontal="right"/>
    </xf>
    <xf numFmtId="0" fontId="14" fillId="0" borderId="53" xfId="0" applyFont="1" applyBorder="1" applyAlignment="1">
      <alignment/>
    </xf>
    <xf numFmtId="0" fontId="3" fillId="0" borderId="15" xfId="0" applyFont="1" applyBorder="1" applyAlignment="1">
      <alignment horizontal="center"/>
    </xf>
    <xf numFmtId="49" fontId="12" fillId="0" borderId="65" xfId="0" applyNumberFormat="1" applyFont="1" applyBorder="1" applyAlignment="1">
      <alignment horizontal="left"/>
    </xf>
    <xf numFmtId="0" fontId="12" fillId="0" borderId="66" xfId="0" applyFont="1" applyBorder="1" applyAlignment="1">
      <alignment/>
    </xf>
    <xf numFmtId="0" fontId="14" fillId="0" borderId="36" xfId="0" applyFont="1" applyBorder="1" applyAlignment="1">
      <alignment/>
    </xf>
    <xf numFmtId="0" fontId="15" fillId="0" borderId="10" xfId="0" applyFont="1" applyBorder="1" applyAlignment="1">
      <alignment/>
    </xf>
    <xf numFmtId="0" fontId="0" fillId="0" borderId="17" xfId="0" applyFont="1" applyBorder="1" applyAlignment="1">
      <alignment/>
    </xf>
    <xf numFmtId="3" fontId="4" fillId="0" borderId="30" xfId="0" applyNumberFormat="1" applyFont="1" applyBorder="1" applyAlignment="1">
      <alignment horizontal="right"/>
    </xf>
    <xf numFmtId="0" fontId="7" fillId="0" borderId="17" xfId="0" applyFont="1" applyBorder="1" applyAlignment="1">
      <alignment horizontal="left" vertical="center"/>
    </xf>
    <xf numFmtId="4" fontId="23" fillId="0" borderId="17" xfId="0" applyNumberFormat="1" applyFont="1" applyBorder="1" applyAlignment="1">
      <alignment horizontal="center"/>
    </xf>
    <xf numFmtId="3" fontId="3" fillId="0" borderId="17" xfId="0" applyNumberFormat="1" applyFont="1" applyBorder="1" applyAlignment="1">
      <alignment horizontal="center"/>
    </xf>
    <xf numFmtId="0" fontId="4" fillId="0" borderId="17" xfId="0" applyFont="1" applyBorder="1" applyAlignment="1">
      <alignment horizontal="left" vertical="center"/>
    </xf>
    <xf numFmtId="0" fontId="3" fillId="0" borderId="13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4" fillId="0" borderId="65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15" fillId="0" borderId="23" xfId="0" applyFont="1" applyBorder="1" applyAlignment="1">
      <alignment/>
    </xf>
    <xf numFmtId="0" fontId="1" fillId="0" borderId="81" xfId="0" applyFont="1" applyBorder="1" applyAlignment="1">
      <alignment horizontal="center"/>
    </xf>
    <xf numFmtId="0" fontId="4" fillId="0" borderId="65" xfId="0" applyFont="1" applyBorder="1" applyAlignment="1">
      <alignment/>
    </xf>
    <xf numFmtId="0" fontId="0" fillId="0" borderId="33" xfId="0" applyFont="1" applyBorder="1" applyAlignment="1">
      <alignment horizontal="center"/>
    </xf>
    <xf numFmtId="0" fontId="21" fillId="0" borderId="48" xfId="0" applyFont="1" applyBorder="1" applyAlignment="1">
      <alignment horizontal="center"/>
    </xf>
    <xf numFmtId="0" fontId="0" fillId="0" borderId="80" xfId="0" applyFont="1" applyBorder="1" applyAlignment="1">
      <alignment/>
    </xf>
    <xf numFmtId="0" fontId="26" fillId="0" borderId="41" xfId="0" applyFont="1" applyBorder="1" applyAlignment="1">
      <alignment horizontal="center"/>
    </xf>
    <xf numFmtId="49" fontId="29" fillId="0" borderId="34" xfId="0" applyNumberFormat="1" applyFont="1" applyBorder="1" applyAlignment="1">
      <alignment horizontal="left"/>
    </xf>
    <xf numFmtId="0" fontId="29" fillId="0" borderId="10" xfId="0" applyFont="1" applyBorder="1" applyAlignment="1">
      <alignment/>
    </xf>
    <xf numFmtId="1" fontId="1" fillId="0" borderId="50" xfId="0" applyNumberFormat="1" applyFont="1" applyBorder="1" applyAlignment="1">
      <alignment/>
    </xf>
    <xf numFmtId="49" fontId="5" fillId="0" borderId="17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1" fontId="1" fillId="0" borderId="91" xfId="0" applyNumberFormat="1" applyFont="1" applyBorder="1" applyAlignment="1">
      <alignment/>
    </xf>
    <xf numFmtId="1" fontId="1" fillId="0" borderId="42" xfId="0" applyNumberFormat="1" applyFont="1" applyBorder="1" applyAlignment="1">
      <alignment/>
    </xf>
    <xf numFmtId="0" fontId="0" fillId="0" borderId="54" xfId="0" applyBorder="1" applyAlignment="1">
      <alignment/>
    </xf>
    <xf numFmtId="0" fontId="1" fillId="0" borderId="54" xfId="0" applyFont="1" applyBorder="1" applyAlignment="1">
      <alignment horizontal="center"/>
    </xf>
    <xf numFmtId="0" fontId="26" fillId="0" borderId="0" xfId="0" applyFont="1" applyAlignment="1">
      <alignment/>
    </xf>
    <xf numFmtId="3" fontId="8" fillId="0" borderId="0" xfId="0" applyNumberFormat="1" applyFont="1" applyAlignment="1">
      <alignment horizontal="center"/>
    </xf>
    <xf numFmtId="0" fontId="27" fillId="0" borderId="0" xfId="0" applyFont="1" applyAlignment="1">
      <alignment/>
    </xf>
    <xf numFmtId="0" fontId="30" fillId="0" borderId="33" xfId="0" applyFont="1" applyBorder="1" applyAlignment="1">
      <alignment/>
    </xf>
    <xf numFmtId="0" fontId="1" fillId="0" borderId="33" xfId="0" applyFont="1" applyBorder="1" applyAlignment="1">
      <alignment/>
    </xf>
    <xf numFmtId="0" fontId="0" fillId="0" borderId="33" xfId="0" applyBorder="1" applyAlignment="1">
      <alignment horizontal="center"/>
    </xf>
    <xf numFmtId="3" fontId="20" fillId="0" borderId="16" xfId="0" applyNumberFormat="1" applyFont="1" applyBorder="1" applyAlignment="1">
      <alignment/>
    </xf>
    <xf numFmtId="0" fontId="20" fillId="0" borderId="33" xfId="0" applyFont="1" applyBorder="1" applyAlignment="1">
      <alignment/>
    </xf>
    <xf numFmtId="1" fontId="18" fillId="0" borderId="23" xfId="0" applyNumberFormat="1" applyFont="1" applyBorder="1" applyAlignment="1">
      <alignment horizontal="right"/>
    </xf>
    <xf numFmtId="49" fontId="4" fillId="0" borderId="39" xfId="0" applyNumberFormat="1" applyFont="1" applyBorder="1" applyAlignment="1">
      <alignment horizontal="center"/>
    </xf>
    <xf numFmtId="1" fontId="18" fillId="0" borderId="94" xfId="0" applyNumberFormat="1" applyFont="1" applyBorder="1" applyAlignment="1">
      <alignment/>
    </xf>
    <xf numFmtId="1" fontId="1" fillId="0" borderId="75" xfId="0" applyNumberFormat="1" applyFont="1" applyBorder="1" applyAlignment="1">
      <alignment/>
    </xf>
    <xf numFmtId="1" fontId="18" fillId="0" borderId="67" xfId="0" applyNumberFormat="1" applyFont="1" applyBorder="1" applyAlignment="1">
      <alignment horizontal="right"/>
    </xf>
    <xf numFmtId="1" fontId="0" fillId="0" borderId="56" xfId="0" applyNumberFormat="1" applyBorder="1" applyAlignment="1">
      <alignment/>
    </xf>
    <xf numFmtId="1" fontId="0" fillId="0" borderId="34" xfId="0" applyNumberFormat="1" applyBorder="1" applyAlignment="1">
      <alignment/>
    </xf>
    <xf numFmtId="1" fontId="0" fillId="0" borderId="70" xfId="0" applyNumberFormat="1" applyBorder="1" applyAlignment="1">
      <alignment horizontal="right"/>
    </xf>
    <xf numFmtId="1" fontId="1" fillId="0" borderId="75" xfId="0" applyNumberFormat="1" applyFont="1" applyBorder="1" applyAlignment="1">
      <alignment/>
    </xf>
    <xf numFmtId="1" fontId="4" fillId="0" borderId="34" xfId="0" applyNumberFormat="1" applyFont="1" applyBorder="1" applyAlignment="1">
      <alignment horizontal="right"/>
    </xf>
    <xf numFmtId="1" fontId="4" fillId="0" borderId="56" xfId="0" applyNumberFormat="1" applyFont="1" applyBorder="1" applyAlignment="1">
      <alignment horizontal="right"/>
    </xf>
    <xf numFmtId="1" fontId="18" fillId="0" borderId="70" xfId="0" applyNumberFormat="1" applyFont="1" applyBorder="1" applyAlignment="1">
      <alignment/>
    </xf>
    <xf numFmtId="1" fontId="1" fillId="0" borderId="34" xfId="0" applyNumberFormat="1" applyFont="1" applyBorder="1" applyAlignment="1">
      <alignment/>
    </xf>
    <xf numFmtId="1" fontId="18" fillId="0" borderId="69" xfId="0" applyNumberFormat="1" applyFont="1" applyBorder="1" applyAlignment="1">
      <alignment horizontal="right"/>
    </xf>
    <xf numFmtId="1" fontId="1" fillId="0" borderId="71" xfId="0" applyNumberFormat="1" applyFont="1" applyBorder="1" applyAlignment="1">
      <alignment/>
    </xf>
    <xf numFmtId="1" fontId="3" fillId="0" borderId="69" xfId="0" applyNumberFormat="1" applyFont="1" applyBorder="1" applyAlignment="1">
      <alignment/>
    </xf>
    <xf numFmtId="1" fontId="1" fillId="0" borderId="56" xfId="0" applyNumberFormat="1" applyFont="1" applyBorder="1" applyAlignment="1">
      <alignment/>
    </xf>
    <xf numFmtId="1" fontId="1" fillId="0" borderId="84" xfId="0" applyNumberFormat="1" applyFont="1" applyBorder="1" applyAlignment="1">
      <alignment/>
    </xf>
    <xf numFmtId="2" fontId="1" fillId="0" borderId="75" xfId="0" applyNumberFormat="1" applyFont="1" applyBorder="1" applyAlignment="1">
      <alignment horizontal="right"/>
    </xf>
    <xf numFmtId="3" fontId="1" fillId="0" borderId="0" xfId="0" applyNumberFormat="1" applyFont="1" applyAlignment="1">
      <alignment/>
    </xf>
    <xf numFmtId="0" fontId="18" fillId="0" borderId="95" xfId="0" applyFont="1" applyBorder="1" applyAlignment="1">
      <alignment horizontal="center"/>
    </xf>
    <xf numFmtId="3" fontId="4" fillId="0" borderId="34" xfId="0" applyNumberFormat="1" applyFont="1" applyBorder="1" applyAlignment="1">
      <alignment/>
    </xf>
    <xf numFmtId="3" fontId="4" fillId="0" borderId="84" xfId="0" applyNumberFormat="1" applyFont="1" applyBorder="1" applyAlignment="1">
      <alignment/>
    </xf>
    <xf numFmtId="3" fontId="4" fillId="0" borderId="69" xfId="0" applyNumberFormat="1" applyFont="1" applyBorder="1" applyAlignment="1">
      <alignment/>
    </xf>
    <xf numFmtId="3" fontId="4" fillId="0" borderId="71" xfId="0" applyNumberFormat="1" applyFont="1" applyBorder="1" applyAlignment="1">
      <alignment/>
    </xf>
    <xf numFmtId="3" fontId="3" fillId="0" borderId="56" xfId="0" applyNumberFormat="1" applyFont="1" applyBorder="1" applyAlignment="1">
      <alignment/>
    </xf>
    <xf numFmtId="3" fontId="3" fillId="0" borderId="34" xfId="0" applyNumberFormat="1" applyFont="1" applyBorder="1" applyAlignment="1">
      <alignment horizontal="right"/>
    </xf>
    <xf numFmtId="3" fontId="4" fillId="0" borderId="56" xfId="0" applyNumberFormat="1" applyFont="1" applyBorder="1" applyAlignment="1">
      <alignment horizontal="right"/>
    </xf>
    <xf numFmtId="3" fontId="3" fillId="0" borderId="70" xfId="0" applyNumberFormat="1" applyFont="1" applyBorder="1" applyAlignment="1">
      <alignment/>
    </xf>
    <xf numFmtId="3" fontId="3" fillId="0" borderId="57" xfId="0" applyNumberFormat="1" applyFont="1" applyBorder="1" applyAlignment="1">
      <alignment/>
    </xf>
    <xf numFmtId="3" fontId="1" fillId="0" borderId="34" xfId="0" applyNumberFormat="1" applyFont="1" applyBorder="1" applyAlignment="1">
      <alignment/>
    </xf>
    <xf numFmtId="3" fontId="1" fillId="0" borderId="57" xfId="0" applyNumberFormat="1" applyFont="1" applyBorder="1" applyAlignment="1">
      <alignment/>
    </xf>
    <xf numFmtId="3" fontId="4" fillId="0" borderId="57" xfId="0" applyNumberFormat="1" applyFont="1" applyBorder="1" applyAlignment="1">
      <alignment/>
    </xf>
    <xf numFmtId="3" fontId="4" fillId="0" borderId="34" xfId="0" applyNumberFormat="1" applyFont="1" applyBorder="1" applyAlignment="1">
      <alignment horizontal="right"/>
    </xf>
    <xf numFmtId="3" fontId="3" fillId="0" borderId="69" xfId="0" applyNumberFormat="1" applyFont="1" applyBorder="1" applyAlignment="1">
      <alignment horizontal="right"/>
    </xf>
    <xf numFmtId="0" fontId="13" fillId="0" borderId="10" xfId="0" applyFont="1" applyBorder="1" applyAlignment="1">
      <alignment/>
    </xf>
    <xf numFmtId="0" fontId="13" fillId="0" borderId="19" xfId="0" applyFont="1" applyBorder="1" applyAlignment="1">
      <alignment/>
    </xf>
    <xf numFmtId="3" fontId="18" fillId="0" borderId="23" xfId="0" applyNumberFormat="1" applyFont="1" applyBorder="1" applyAlignment="1">
      <alignment/>
    </xf>
    <xf numFmtId="3" fontId="3" fillId="0" borderId="16" xfId="0" applyNumberFormat="1" applyFont="1" applyBorder="1" applyAlignment="1">
      <alignment/>
    </xf>
    <xf numFmtId="4" fontId="10" fillId="0" borderId="0" xfId="0" applyNumberFormat="1" applyFont="1" applyAlignment="1">
      <alignment/>
    </xf>
    <xf numFmtId="3" fontId="20" fillId="0" borderId="0" xfId="0" applyNumberFormat="1" applyFont="1" applyAlignment="1">
      <alignment/>
    </xf>
    <xf numFmtId="3" fontId="3" fillId="0" borderId="17" xfId="0" applyNumberFormat="1" applyFont="1" applyBorder="1" applyAlignment="1">
      <alignment horizontal="right"/>
    </xf>
    <xf numFmtId="0" fontId="0" fillId="0" borderId="34" xfId="0" applyFont="1" applyBorder="1" applyAlignment="1">
      <alignment/>
    </xf>
    <xf numFmtId="0" fontId="0" fillId="0" borderId="57" xfId="0" applyFont="1" applyBorder="1" applyAlignment="1">
      <alignment/>
    </xf>
    <xf numFmtId="0" fontId="0" fillId="0" borderId="70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56" xfId="0" applyFont="1" applyBorder="1" applyAlignment="1">
      <alignment/>
    </xf>
    <xf numFmtId="0" fontId="0" fillId="0" borderId="75" xfId="0" applyFont="1" applyBorder="1" applyAlignment="1">
      <alignment/>
    </xf>
    <xf numFmtId="0" fontId="28" fillId="0" borderId="0" xfId="0" applyFont="1" applyAlignment="1">
      <alignment/>
    </xf>
    <xf numFmtId="0" fontId="10" fillId="0" borderId="0" xfId="0" applyFont="1" applyAlignment="1">
      <alignment horizontal="center"/>
    </xf>
    <xf numFmtId="0" fontId="20" fillId="0" borderId="0" xfId="0" applyFont="1" applyAlignment="1">
      <alignment/>
    </xf>
    <xf numFmtId="0" fontId="20" fillId="0" borderId="0" xfId="0" applyFont="1" applyAlignment="1">
      <alignment horizontal="center"/>
    </xf>
    <xf numFmtId="3" fontId="20" fillId="0" borderId="0" xfId="0" applyNumberFormat="1" applyFont="1" applyAlignment="1">
      <alignment/>
    </xf>
    <xf numFmtId="3" fontId="0" fillId="0" borderId="0" xfId="0" applyNumberFormat="1" applyAlignment="1">
      <alignment/>
    </xf>
    <xf numFmtId="14" fontId="5" fillId="0" borderId="10" xfId="0" applyNumberFormat="1" applyFont="1" applyBorder="1" applyAlignment="1">
      <alignment/>
    </xf>
    <xf numFmtId="0" fontId="15" fillId="0" borderId="10" xfId="0" applyFont="1" applyBorder="1" applyAlignment="1">
      <alignment horizontal="center"/>
    </xf>
    <xf numFmtId="3" fontId="6" fillId="0" borderId="10" xfId="0" applyNumberFormat="1" applyFont="1" applyBorder="1" applyAlignment="1">
      <alignment/>
    </xf>
    <xf numFmtId="3" fontId="6" fillId="0" borderId="34" xfId="0" applyNumberFormat="1" applyFont="1" applyBorder="1" applyAlignment="1">
      <alignment/>
    </xf>
    <xf numFmtId="4" fontId="3" fillId="0" borderId="10" xfId="0" applyNumberFormat="1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1" fontId="1" fillId="0" borderId="42" xfId="0" applyNumberFormat="1" applyFont="1" applyBorder="1" applyAlignment="1">
      <alignment horizontal="right"/>
    </xf>
    <xf numFmtId="1" fontId="18" fillId="0" borderId="84" xfId="0" applyNumberFormat="1" applyFont="1" applyBorder="1" applyAlignment="1">
      <alignment horizontal="right"/>
    </xf>
    <xf numFmtId="1" fontId="18" fillId="0" borderId="91" xfId="0" applyNumberFormat="1" applyFont="1" applyBorder="1" applyAlignment="1">
      <alignment horizontal="right"/>
    </xf>
    <xf numFmtId="1" fontId="1" fillId="0" borderId="56" xfId="0" applyNumberFormat="1" applyFont="1" applyBorder="1" applyAlignment="1">
      <alignment/>
    </xf>
    <xf numFmtId="3" fontId="1" fillId="0" borderId="15" xfId="0" applyNumberFormat="1" applyFont="1" applyBorder="1" applyAlignment="1">
      <alignment/>
    </xf>
    <xf numFmtId="0" fontId="18" fillId="0" borderId="16" xfId="0" applyFont="1" applyBorder="1" applyAlignment="1">
      <alignment horizontal="center"/>
    </xf>
    <xf numFmtId="0" fontId="0" fillId="0" borderId="84" xfId="0" applyBorder="1" applyAlignment="1">
      <alignment/>
    </xf>
    <xf numFmtId="0" fontId="0" fillId="0" borderId="17" xfId="0" applyBorder="1" applyAlignment="1">
      <alignment/>
    </xf>
    <xf numFmtId="0" fontId="1" fillId="0" borderId="17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Border="1" applyAlignment="1">
      <alignment horizontal="center"/>
    </xf>
    <xf numFmtId="0" fontId="1" fillId="0" borderId="49" xfId="0" applyFont="1" applyBorder="1" applyAlignment="1">
      <alignment horizontal="center"/>
    </xf>
    <xf numFmtId="1" fontId="1" fillId="0" borderId="50" xfId="0" applyNumberFormat="1" applyFont="1" applyBorder="1" applyAlignment="1">
      <alignment horizontal="right"/>
    </xf>
    <xf numFmtId="49" fontId="5" fillId="0" borderId="22" xfId="0" applyNumberFormat="1" applyFont="1" applyBorder="1" applyAlignment="1">
      <alignment horizontal="center"/>
    </xf>
    <xf numFmtId="49" fontId="12" fillId="0" borderId="84" xfId="0" applyNumberFormat="1" applyFont="1" applyBorder="1" applyAlignment="1">
      <alignment horizontal="left"/>
    </xf>
    <xf numFmtId="0" fontId="12" fillId="0" borderId="16" xfId="0" applyFont="1" applyBorder="1" applyAlignment="1">
      <alignment/>
    </xf>
    <xf numFmtId="3" fontId="15" fillId="0" borderId="16" xfId="0" applyNumberFormat="1" applyFont="1" applyBorder="1" applyAlignment="1">
      <alignment horizontal="right"/>
    </xf>
    <xf numFmtId="3" fontId="15" fillId="0" borderId="16" xfId="0" applyNumberFormat="1" applyFont="1" applyBorder="1" applyAlignment="1">
      <alignment/>
    </xf>
    <xf numFmtId="4" fontId="15" fillId="0" borderId="16" xfId="0" applyNumberFormat="1" applyFont="1" applyBorder="1" applyAlignment="1">
      <alignment horizontal="right"/>
    </xf>
    <xf numFmtId="0" fontId="10" fillId="0" borderId="33" xfId="0" applyFont="1" applyBorder="1" applyAlignment="1">
      <alignment/>
    </xf>
    <xf numFmtId="0" fontId="5" fillId="0" borderId="15" xfId="0" applyFont="1" applyBorder="1" applyAlignment="1">
      <alignment/>
    </xf>
    <xf numFmtId="0" fontId="4" fillId="0" borderId="82" xfId="0" applyFont="1" applyBorder="1" applyAlignment="1">
      <alignment/>
    </xf>
    <xf numFmtId="0" fontId="14" fillId="0" borderId="26" xfId="0" applyFont="1" applyBorder="1" applyAlignment="1">
      <alignment horizontal="center"/>
    </xf>
    <xf numFmtId="0" fontId="14" fillId="0" borderId="74" xfId="0" applyFont="1" applyBorder="1" applyAlignment="1">
      <alignment horizontal="center"/>
    </xf>
    <xf numFmtId="49" fontId="2" fillId="0" borderId="26" xfId="0" applyNumberFormat="1" applyFont="1" applyBorder="1" applyAlignment="1">
      <alignment horizontal="center"/>
    </xf>
    <xf numFmtId="49" fontId="4" fillId="0" borderId="58" xfId="0" applyNumberFormat="1" applyFont="1" applyBorder="1" applyAlignment="1">
      <alignment horizontal="center"/>
    </xf>
    <xf numFmtId="0" fontId="4" fillId="0" borderId="62" xfId="0" applyFont="1" applyBorder="1" applyAlignment="1">
      <alignment horizontal="center"/>
    </xf>
    <xf numFmtId="49" fontId="3" fillId="0" borderId="26" xfId="0" applyNumberFormat="1" applyFont="1" applyBorder="1" applyAlignment="1">
      <alignment horizontal="center"/>
    </xf>
    <xf numFmtId="49" fontId="4" fillId="0" borderId="81" xfId="0" applyNumberFormat="1" applyFont="1" applyBorder="1" applyAlignment="1">
      <alignment horizontal="center"/>
    </xf>
    <xf numFmtId="49" fontId="4" fillId="0" borderId="73" xfId="0" applyNumberFormat="1" applyFont="1" applyBorder="1" applyAlignment="1">
      <alignment horizontal="center"/>
    </xf>
    <xf numFmtId="0" fontId="10" fillId="0" borderId="13" xfId="0" applyFont="1" applyBorder="1" applyAlignment="1">
      <alignment/>
    </xf>
    <xf numFmtId="0" fontId="10" fillId="0" borderId="25" xfId="0" applyFont="1" applyBorder="1" applyAlignment="1">
      <alignment/>
    </xf>
    <xf numFmtId="0" fontId="10" fillId="0" borderId="57" xfId="0" applyFont="1" applyBorder="1" applyAlignment="1">
      <alignment/>
    </xf>
    <xf numFmtId="3" fontId="0" fillId="0" borderId="33" xfId="0" applyNumberFormat="1" applyFont="1" applyBorder="1" applyAlignment="1">
      <alignment/>
    </xf>
    <xf numFmtId="3" fontId="19" fillId="0" borderId="16" xfId="0" applyNumberFormat="1" applyFont="1" applyBorder="1" applyAlignment="1">
      <alignment/>
    </xf>
    <xf numFmtId="3" fontId="19" fillId="0" borderId="33" xfId="0" applyNumberFormat="1" applyFont="1" applyBorder="1" applyAlignment="1">
      <alignment/>
    </xf>
    <xf numFmtId="3" fontId="19" fillId="0" borderId="91" xfId="0" applyNumberFormat="1" applyFont="1" applyBorder="1" applyAlignment="1">
      <alignment/>
    </xf>
    <xf numFmtId="49" fontId="13" fillId="0" borderId="10" xfId="0" applyNumberFormat="1" applyFont="1" applyBorder="1" applyAlignment="1">
      <alignment horizontal="left"/>
    </xf>
    <xf numFmtId="1" fontId="4" fillId="0" borderId="10" xfId="0" applyNumberFormat="1" applyFont="1" applyBorder="1" applyAlignment="1">
      <alignment horizontal="right"/>
    </xf>
    <xf numFmtId="0" fontId="3" fillId="0" borderId="16" xfId="0" applyFont="1" applyBorder="1" applyAlignment="1">
      <alignment horizontal="center" vertical="center"/>
    </xf>
    <xf numFmtId="0" fontId="26" fillId="0" borderId="41" xfId="0" applyFont="1" applyBorder="1" applyAlignment="1">
      <alignment/>
    </xf>
    <xf numFmtId="0" fontId="0" fillId="0" borderId="44" xfId="0" applyBorder="1" applyAlignment="1">
      <alignment/>
    </xf>
    <xf numFmtId="0" fontId="26" fillId="0" borderId="48" xfId="0" applyFont="1" applyBorder="1" applyAlignment="1">
      <alignment/>
    </xf>
    <xf numFmtId="3" fontId="8" fillId="0" borderId="54" xfId="0" applyNumberFormat="1" applyFont="1" applyBorder="1" applyAlignment="1">
      <alignment horizontal="center"/>
    </xf>
    <xf numFmtId="3" fontId="8" fillId="0" borderId="48" xfId="0" applyNumberFormat="1" applyFont="1" applyBorder="1" applyAlignment="1">
      <alignment horizontal="center"/>
    </xf>
    <xf numFmtId="3" fontId="8" fillId="0" borderId="80" xfId="0" applyNumberFormat="1" applyFont="1" applyBorder="1" applyAlignment="1">
      <alignment horizontal="center"/>
    </xf>
    <xf numFmtId="0" fontId="27" fillId="0" borderId="48" xfId="0" applyFont="1" applyBorder="1" applyAlignment="1">
      <alignment/>
    </xf>
    <xf numFmtId="49" fontId="24" fillId="0" borderId="16" xfId="0" applyNumberFormat="1" applyFont="1" applyBorder="1" applyAlignment="1">
      <alignment horizontal="center"/>
    </xf>
    <xf numFmtId="0" fontId="26" fillId="0" borderId="10" xfId="0" applyFont="1" applyBorder="1" applyAlignment="1">
      <alignment/>
    </xf>
    <xf numFmtId="3" fontId="8" fillId="0" borderId="10" xfId="0" applyNumberFormat="1" applyFont="1" applyBorder="1" applyAlignment="1">
      <alignment horizontal="center"/>
    </xf>
    <xf numFmtId="0" fontId="27" fillId="0" borderId="10" xfId="0" applyFont="1" applyBorder="1" applyAlignment="1">
      <alignment/>
    </xf>
    <xf numFmtId="0" fontId="18" fillId="0" borderId="10" xfId="0" applyFont="1" applyBorder="1" applyAlignment="1">
      <alignment horizontal="center"/>
    </xf>
    <xf numFmtId="0" fontId="18" fillId="0" borderId="10" xfId="0" applyFont="1" applyBorder="1" applyAlignment="1">
      <alignment/>
    </xf>
    <xf numFmtId="14" fontId="18" fillId="0" borderId="62" xfId="0" applyNumberFormat="1" applyFont="1" applyBorder="1" applyAlignment="1">
      <alignment horizontal="center"/>
    </xf>
    <xf numFmtId="1" fontId="1" fillId="0" borderId="93" xfId="0" applyNumberFormat="1" applyFont="1" applyBorder="1" applyAlignment="1">
      <alignment/>
    </xf>
    <xf numFmtId="1" fontId="0" fillId="0" borderId="0" xfId="0" applyNumberFormat="1" applyAlignment="1">
      <alignment/>
    </xf>
    <xf numFmtId="0" fontId="0" fillId="0" borderId="0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0" xfId="0" applyFont="1" applyBorder="1" applyAlignment="1">
      <alignment horizontal="right"/>
    </xf>
    <xf numFmtId="3" fontId="1" fillId="0" borderId="10" xfId="0" applyNumberFormat="1" applyFont="1" applyBorder="1" applyAlignment="1">
      <alignment horizontal="right"/>
    </xf>
    <xf numFmtId="3" fontId="18" fillId="0" borderId="10" xfId="0" applyNumberFormat="1" applyFont="1" applyBorder="1" applyAlignment="1">
      <alignment/>
    </xf>
    <xf numFmtId="0" fontId="18" fillId="0" borderId="10" xfId="0" applyFont="1" applyBorder="1" applyAlignment="1">
      <alignment horizontal="right"/>
    </xf>
    <xf numFmtId="0" fontId="18" fillId="0" borderId="15" xfId="0" applyFont="1" applyBorder="1" applyAlignment="1">
      <alignment/>
    </xf>
    <xf numFmtId="3" fontId="18" fillId="0" borderId="16" xfId="0" applyNumberFormat="1" applyFont="1" applyBorder="1" applyAlignment="1">
      <alignment/>
    </xf>
    <xf numFmtId="0" fontId="1" fillId="0" borderId="23" xfId="0" applyFont="1" applyBorder="1" applyAlignment="1">
      <alignment/>
    </xf>
    <xf numFmtId="0" fontId="18" fillId="0" borderId="23" xfId="0" applyFont="1" applyBorder="1" applyAlignment="1">
      <alignment/>
    </xf>
    <xf numFmtId="3" fontId="18" fillId="0" borderId="65" xfId="0" applyNumberFormat="1" applyFont="1" applyBorder="1" applyAlignment="1">
      <alignment/>
    </xf>
    <xf numFmtId="3" fontId="18" fillId="0" borderId="15" xfId="0" applyNumberFormat="1" applyFont="1" applyBorder="1" applyAlignment="1">
      <alignment/>
    </xf>
    <xf numFmtId="0" fontId="18" fillId="0" borderId="65" xfId="0" applyFont="1" applyBorder="1" applyAlignment="1">
      <alignment/>
    </xf>
    <xf numFmtId="49" fontId="4" fillId="0" borderId="0" xfId="0" applyNumberFormat="1" applyFont="1" applyBorder="1" applyAlignment="1">
      <alignment horizontal="center"/>
    </xf>
    <xf numFmtId="4" fontId="5" fillId="0" borderId="22" xfId="0" applyNumberFormat="1" applyFont="1" applyBorder="1" applyAlignment="1">
      <alignment/>
    </xf>
    <xf numFmtId="49" fontId="5" fillId="0" borderId="0" xfId="0" applyNumberFormat="1" applyFont="1" applyBorder="1" applyAlignment="1">
      <alignment horizontal="center"/>
    </xf>
    <xf numFmtId="0" fontId="18" fillId="0" borderId="15" xfId="0" applyFont="1" applyBorder="1" applyAlignment="1">
      <alignment horizontal="right"/>
    </xf>
    <xf numFmtId="0" fontId="18" fillId="0" borderId="23" xfId="0" applyFont="1" applyBorder="1" applyAlignment="1">
      <alignment horizontal="right"/>
    </xf>
    <xf numFmtId="0" fontId="1" fillId="0" borderId="23" xfId="0" applyFont="1" applyBorder="1" applyAlignment="1">
      <alignment horizontal="right"/>
    </xf>
    <xf numFmtId="0" fontId="18" fillId="0" borderId="65" xfId="0" applyFont="1" applyBorder="1" applyAlignment="1">
      <alignment horizontal="right"/>
    </xf>
    <xf numFmtId="1" fontId="1" fillId="0" borderId="96" xfId="0" applyNumberFormat="1" applyFont="1" applyBorder="1" applyAlignment="1">
      <alignment/>
    </xf>
    <xf numFmtId="1" fontId="1" fillId="0" borderId="73" xfId="0" applyNumberFormat="1" applyFont="1" applyBorder="1" applyAlignment="1">
      <alignment horizontal="right"/>
    </xf>
    <xf numFmtId="1" fontId="1" fillId="0" borderId="97" xfId="0" applyNumberFormat="1" applyFont="1" applyBorder="1" applyAlignment="1">
      <alignment/>
    </xf>
    <xf numFmtId="2" fontId="18" fillId="0" borderId="93" xfId="0" applyNumberFormat="1" applyFont="1" applyBorder="1" applyAlignment="1">
      <alignment/>
    </xf>
    <xf numFmtId="2" fontId="1" fillId="0" borderId="93" xfId="0" applyNumberFormat="1" applyFont="1" applyBorder="1" applyAlignment="1">
      <alignment/>
    </xf>
    <xf numFmtId="0" fontId="1" fillId="0" borderId="65" xfId="0" applyFont="1" applyBorder="1" applyAlignment="1">
      <alignment horizontal="right"/>
    </xf>
    <xf numFmtId="0" fontId="1" fillId="0" borderId="16" xfId="0" applyFont="1" applyBorder="1" applyAlignment="1">
      <alignment horizontal="right"/>
    </xf>
    <xf numFmtId="3" fontId="18" fillId="0" borderId="65" xfId="0" applyNumberFormat="1" applyFont="1" applyBorder="1" applyAlignment="1">
      <alignment horizontal="right"/>
    </xf>
    <xf numFmtId="2" fontId="1" fillId="0" borderId="78" xfId="0" applyNumberFormat="1" applyFont="1" applyBorder="1" applyAlignment="1">
      <alignment/>
    </xf>
    <xf numFmtId="2" fontId="1" fillId="0" borderId="35" xfId="0" applyNumberFormat="1" applyFont="1" applyBorder="1" applyAlignment="1">
      <alignment/>
    </xf>
    <xf numFmtId="2" fontId="1" fillId="0" borderId="30" xfId="0" applyNumberFormat="1" applyFont="1" applyBorder="1" applyAlignment="1">
      <alignment/>
    </xf>
    <xf numFmtId="2" fontId="1" fillId="0" borderId="40" xfId="0" applyNumberFormat="1" applyFont="1" applyBorder="1" applyAlignment="1">
      <alignment/>
    </xf>
    <xf numFmtId="2" fontId="1" fillId="0" borderId="91" xfId="0" applyNumberFormat="1" applyFont="1" applyBorder="1" applyAlignment="1">
      <alignment/>
    </xf>
    <xf numFmtId="2" fontId="18" fillId="0" borderId="78" xfId="0" applyNumberFormat="1" applyFont="1" applyBorder="1" applyAlignment="1">
      <alignment/>
    </xf>
    <xf numFmtId="2" fontId="18" fillId="0" borderId="35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3" fontId="4" fillId="0" borderId="0" xfId="0" applyNumberFormat="1" applyFont="1" applyBorder="1" applyAlignment="1">
      <alignment horizontal="right"/>
    </xf>
    <xf numFmtId="3" fontId="4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2" fontId="18" fillId="0" borderId="40" xfId="0" applyNumberFormat="1" applyFont="1" applyBorder="1" applyAlignment="1">
      <alignment/>
    </xf>
    <xf numFmtId="0" fontId="14" fillId="0" borderId="0" xfId="0" applyFont="1" applyBorder="1" applyAlignment="1">
      <alignment/>
    </xf>
    <xf numFmtId="3" fontId="1" fillId="0" borderId="23" xfId="0" applyNumberFormat="1" applyFont="1" applyBorder="1" applyAlignment="1">
      <alignment horizontal="right"/>
    </xf>
    <xf numFmtId="2" fontId="18" fillId="0" borderId="91" xfId="0" applyNumberFormat="1" applyFont="1" applyBorder="1" applyAlignment="1">
      <alignment/>
    </xf>
    <xf numFmtId="2" fontId="18" fillId="0" borderId="30" xfId="0" applyNumberFormat="1" applyFont="1" applyBorder="1" applyAlignment="1">
      <alignment/>
    </xf>
    <xf numFmtId="2" fontId="1" fillId="0" borderId="16" xfId="0" applyNumberFormat="1" applyFont="1" applyBorder="1" applyAlignment="1">
      <alignment/>
    </xf>
    <xf numFmtId="0" fontId="1" fillId="0" borderId="48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0" fillId="0" borderId="37" xfId="0" applyFont="1" applyBorder="1" applyAlignment="1">
      <alignment/>
    </xf>
    <xf numFmtId="0" fontId="18" fillId="0" borderId="42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8" fillId="0" borderId="91" xfId="0" applyFont="1" applyBorder="1" applyAlignment="1">
      <alignment horizontal="center"/>
    </xf>
    <xf numFmtId="0" fontId="0" fillId="0" borderId="35" xfId="0" applyFont="1" applyBorder="1" applyAlignment="1">
      <alignment/>
    </xf>
    <xf numFmtId="4" fontId="4" fillId="0" borderId="0" xfId="0" applyNumberFormat="1" applyFont="1" applyBorder="1" applyAlignment="1">
      <alignment horizontal="right"/>
    </xf>
    <xf numFmtId="0" fontId="18" fillId="0" borderId="30" xfId="0" applyFont="1" applyBorder="1" applyAlignment="1">
      <alignment/>
    </xf>
    <xf numFmtId="4" fontId="3" fillId="0" borderId="0" xfId="0" applyNumberFormat="1" applyFont="1" applyBorder="1" applyAlignment="1">
      <alignment horizontal="right"/>
    </xf>
    <xf numFmtId="0" fontId="1" fillId="0" borderId="30" xfId="0" applyFont="1" applyBorder="1" applyAlignment="1">
      <alignment/>
    </xf>
    <xf numFmtId="4" fontId="3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1" fillId="0" borderId="0" xfId="0" applyNumberFormat="1" applyFont="1" applyBorder="1" applyAlignment="1">
      <alignment/>
    </xf>
    <xf numFmtId="4" fontId="4" fillId="33" borderId="0" xfId="0" applyNumberFormat="1" applyFont="1" applyFill="1" applyBorder="1" applyAlignment="1">
      <alignment/>
    </xf>
    <xf numFmtId="0" fontId="18" fillId="0" borderId="40" xfId="0" applyFont="1" applyBorder="1" applyAlignment="1">
      <alignment/>
    </xf>
    <xf numFmtId="0" fontId="6" fillId="0" borderId="0" xfId="0" applyFont="1" applyBorder="1" applyAlignment="1">
      <alignment/>
    </xf>
    <xf numFmtId="4" fontId="1" fillId="0" borderId="0" xfId="0" applyNumberFormat="1" applyFont="1" applyBorder="1" applyAlignment="1">
      <alignment/>
    </xf>
    <xf numFmtId="4" fontId="3" fillId="0" borderId="0" xfId="0" applyNumberFormat="1" applyFont="1" applyBorder="1" applyAlignment="1">
      <alignment horizontal="right"/>
    </xf>
    <xf numFmtId="0" fontId="7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vertical="center"/>
    </xf>
    <xf numFmtId="4" fontId="5" fillId="0" borderId="0" xfId="0" applyNumberFormat="1" applyFont="1" applyBorder="1" applyAlignment="1">
      <alignment/>
    </xf>
    <xf numFmtId="0" fontId="4" fillId="33" borderId="0" xfId="0" applyFont="1" applyFill="1" applyBorder="1" applyAlignment="1">
      <alignment/>
    </xf>
    <xf numFmtId="0" fontId="10" fillId="0" borderId="0" xfId="0" applyFont="1" applyBorder="1" applyAlignment="1">
      <alignment/>
    </xf>
    <xf numFmtId="1" fontId="1" fillId="0" borderId="35" xfId="0" applyNumberFormat="1" applyFont="1" applyBorder="1" applyAlignment="1">
      <alignment/>
    </xf>
    <xf numFmtId="1" fontId="1" fillId="0" borderId="30" xfId="0" applyNumberFormat="1" applyFont="1" applyBorder="1" applyAlignment="1">
      <alignment/>
    </xf>
    <xf numFmtId="1" fontId="1" fillId="0" borderId="40" xfId="0" applyNumberFormat="1" applyFont="1" applyBorder="1" applyAlignment="1">
      <alignment/>
    </xf>
    <xf numFmtId="1" fontId="1" fillId="0" borderId="71" xfId="0" applyNumberFormat="1" applyFont="1" applyBorder="1" applyAlignment="1">
      <alignment horizontal="right"/>
    </xf>
    <xf numFmtId="3" fontId="18" fillId="0" borderId="16" xfId="0" applyNumberFormat="1" applyFont="1" applyFill="1" applyBorder="1" applyAlignment="1">
      <alignment/>
    </xf>
    <xf numFmtId="0" fontId="4" fillId="0" borderId="91" xfId="0" applyFont="1" applyBorder="1" applyAlignment="1">
      <alignment/>
    </xf>
    <xf numFmtId="4" fontId="4" fillId="0" borderId="29" xfId="0" applyNumberFormat="1" applyFont="1" applyBorder="1" applyAlignment="1">
      <alignment horizontal="right"/>
    </xf>
    <xf numFmtId="3" fontId="1" fillId="0" borderId="15" xfId="0" applyNumberFormat="1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8" fillId="0" borderId="10" xfId="0" applyFont="1" applyFill="1" applyBorder="1" applyAlignment="1">
      <alignment/>
    </xf>
    <xf numFmtId="0" fontId="18" fillId="0" borderId="25" xfId="0" applyFont="1" applyFill="1" applyBorder="1" applyAlignment="1">
      <alignment horizontal="center"/>
    </xf>
    <xf numFmtId="0" fontId="18" fillId="0" borderId="17" xfId="0" applyFont="1" applyFill="1" applyBorder="1" applyAlignment="1">
      <alignment horizontal="center"/>
    </xf>
    <xf numFmtId="0" fontId="18" fillId="0" borderId="16" xfId="0" applyFont="1" applyFill="1" applyBorder="1" applyAlignment="1">
      <alignment horizontal="center"/>
    </xf>
    <xf numFmtId="3" fontId="19" fillId="0" borderId="78" xfId="0" applyNumberFormat="1" applyFont="1" applyBorder="1" applyAlignment="1">
      <alignment/>
    </xf>
    <xf numFmtId="0" fontId="13" fillId="0" borderId="72" xfId="0" applyFont="1" applyBorder="1" applyAlignment="1">
      <alignment/>
    </xf>
    <xf numFmtId="0" fontId="7" fillId="0" borderId="16" xfId="0" applyFont="1" applyFill="1" applyBorder="1" applyAlignment="1">
      <alignment horizontal="left" vertical="center"/>
    </xf>
    <xf numFmtId="0" fontId="8" fillId="0" borderId="16" xfId="0" applyFont="1" applyFill="1" applyBorder="1" applyAlignment="1">
      <alignment vertical="center"/>
    </xf>
    <xf numFmtId="0" fontId="4" fillId="0" borderId="16" xfId="0" applyFont="1" applyFill="1" applyBorder="1" applyAlignment="1">
      <alignment/>
    </xf>
    <xf numFmtId="0" fontId="12" fillId="0" borderId="12" xfId="0" applyFont="1" applyFill="1" applyBorder="1" applyAlignment="1">
      <alignment horizontal="center"/>
    </xf>
    <xf numFmtId="49" fontId="5" fillId="0" borderId="15" xfId="0" applyNumberFormat="1" applyFont="1" applyFill="1" applyBorder="1" applyAlignment="1">
      <alignment horizontal="center"/>
    </xf>
    <xf numFmtId="0" fontId="6" fillId="0" borderId="15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7" fillId="0" borderId="73" xfId="0" applyFont="1" applyBorder="1" applyAlignment="1">
      <alignment horizontal="left" vertical="center"/>
    </xf>
    <xf numFmtId="0" fontId="3" fillId="0" borderId="33" xfId="0" applyFont="1" applyBorder="1" applyAlignment="1">
      <alignment/>
    </xf>
    <xf numFmtId="3" fontId="5" fillId="0" borderId="43" xfId="0" applyNumberFormat="1" applyFont="1" applyBorder="1" applyAlignment="1">
      <alignment/>
    </xf>
    <xf numFmtId="3" fontId="3" fillId="0" borderId="75" xfId="0" applyNumberFormat="1" applyFont="1" applyBorder="1" applyAlignment="1">
      <alignment/>
    </xf>
    <xf numFmtId="4" fontId="5" fillId="37" borderId="24" xfId="0" applyNumberFormat="1" applyFont="1" applyFill="1" applyBorder="1" applyAlignment="1">
      <alignment/>
    </xf>
    <xf numFmtId="4" fontId="5" fillId="37" borderId="42" xfId="0" applyNumberFormat="1" applyFont="1" applyFill="1" applyBorder="1" applyAlignment="1">
      <alignment/>
    </xf>
    <xf numFmtId="4" fontId="5" fillId="37" borderId="41" xfId="0" applyNumberFormat="1" applyFont="1" applyFill="1" applyBorder="1" applyAlignment="1">
      <alignment/>
    </xf>
    <xf numFmtId="0" fontId="1" fillId="0" borderId="98" xfId="0" applyFont="1" applyBorder="1" applyAlignment="1">
      <alignment horizontal="center"/>
    </xf>
    <xf numFmtId="0" fontId="4" fillId="0" borderId="99" xfId="0" applyFont="1" applyBorder="1" applyAlignment="1">
      <alignment horizontal="center"/>
    </xf>
    <xf numFmtId="49" fontId="4" fillId="0" borderId="99" xfId="0" applyNumberFormat="1" applyFont="1" applyBorder="1" applyAlignment="1">
      <alignment horizontal="center"/>
    </xf>
    <xf numFmtId="49" fontId="4" fillId="0" borderId="100" xfId="0" applyNumberFormat="1" applyFont="1" applyBorder="1" applyAlignment="1">
      <alignment horizontal="center"/>
    </xf>
    <xf numFmtId="0" fontId="4" fillId="0" borderId="101" xfId="0" applyFont="1" applyBorder="1" applyAlignment="1">
      <alignment/>
    </xf>
    <xf numFmtId="0" fontId="4" fillId="0" borderId="100" xfId="0" applyFont="1" applyBorder="1" applyAlignment="1">
      <alignment horizontal="center" vertical="center"/>
    </xf>
    <xf numFmtId="0" fontId="4" fillId="0" borderId="100" xfId="0" applyFont="1" applyBorder="1" applyAlignment="1">
      <alignment horizontal="center" vertical="center"/>
    </xf>
    <xf numFmtId="49" fontId="7" fillId="35" borderId="102" xfId="0" applyNumberFormat="1" applyFont="1" applyFill="1" applyBorder="1" applyAlignment="1">
      <alignment horizontal="center" vertical="center" wrapText="1"/>
    </xf>
    <xf numFmtId="0" fontId="0" fillId="0" borderId="99" xfId="0" applyFont="1" applyBorder="1" applyAlignment="1">
      <alignment/>
    </xf>
    <xf numFmtId="0" fontId="1" fillId="0" borderId="99" xfId="0" applyFont="1" applyBorder="1" applyAlignment="1">
      <alignment/>
    </xf>
    <xf numFmtId="0" fontId="0" fillId="0" borderId="101" xfId="0" applyFont="1" applyBorder="1" applyAlignment="1">
      <alignment/>
    </xf>
    <xf numFmtId="0" fontId="3" fillId="0" borderId="97" xfId="0" applyFont="1" applyBorder="1" applyAlignment="1">
      <alignment/>
    </xf>
    <xf numFmtId="0" fontId="1" fillId="0" borderId="15" xfId="0" applyFont="1" applyBorder="1" applyAlignment="1">
      <alignment horizontal="right"/>
    </xf>
    <xf numFmtId="0" fontId="6" fillId="0" borderId="18" xfId="0" applyFont="1" applyBorder="1" applyAlignment="1">
      <alignment/>
    </xf>
    <xf numFmtId="4" fontId="3" fillId="0" borderId="12" xfId="0" applyNumberFormat="1" applyFont="1" applyBorder="1" applyAlignment="1">
      <alignment horizontal="right"/>
    </xf>
    <xf numFmtId="3" fontId="3" fillId="0" borderId="12" xfId="0" applyNumberFormat="1" applyFont="1" applyBorder="1" applyAlignment="1">
      <alignment horizontal="right"/>
    </xf>
    <xf numFmtId="0" fontId="13" fillId="0" borderId="23" xfId="0" applyFont="1" applyBorder="1" applyAlignment="1">
      <alignment horizontal="center"/>
    </xf>
    <xf numFmtId="4" fontId="3" fillId="0" borderId="14" xfId="0" applyNumberFormat="1" applyFont="1" applyBorder="1" applyAlignment="1">
      <alignment horizontal="right"/>
    </xf>
    <xf numFmtId="3" fontId="3" fillId="0" borderId="14" xfId="0" applyNumberFormat="1" applyFont="1" applyBorder="1" applyAlignment="1">
      <alignment horizontal="right"/>
    </xf>
    <xf numFmtId="0" fontId="4" fillId="0" borderId="25" xfId="0" applyFont="1" applyBorder="1" applyAlignment="1">
      <alignment horizontal="center" vertical="center"/>
    </xf>
    <xf numFmtId="0" fontId="10" fillId="0" borderId="23" xfId="0" applyFont="1" applyBorder="1" applyAlignment="1">
      <alignment/>
    </xf>
    <xf numFmtId="0" fontId="1" fillId="0" borderId="45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49" fontId="4" fillId="0" borderId="25" xfId="0" applyNumberFormat="1" applyFont="1" applyBorder="1" applyAlignment="1">
      <alignment horizontal="center"/>
    </xf>
    <xf numFmtId="0" fontId="4" fillId="0" borderId="25" xfId="0" applyFont="1" applyBorder="1" applyAlignment="1">
      <alignment/>
    </xf>
    <xf numFmtId="4" fontId="14" fillId="0" borderId="25" xfId="0" applyNumberFormat="1" applyFont="1" applyBorder="1" applyAlignment="1">
      <alignment/>
    </xf>
    <xf numFmtId="4" fontId="23" fillId="0" borderId="25" xfId="0" applyNumberFormat="1" applyFont="1" applyBorder="1" applyAlignment="1">
      <alignment horizontal="center"/>
    </xf>
    <xf numFmtId="1" fontId="0" fillId="0" borderId="31" xfId="0" applyNumberFormat="1" applyBorder="1" applyAlignment="1">
      <alignment/>
    </xf>
    <xf numFmtId="1" fontId="0" fillId="0" borderId="57" xfId="0" applyNumberFormat="1" applyBorder="1" applyAlignment="1">
      <alignment/>
    </xf>
    <xf numFmtId="0" fontId="31" fillId="0" borderId="18" xfId="0" applyFont="1" applyBorder="1" applyAlignment="1">
      <alignment/>
    </xf>
    <xf numFmtId="0" fontId="9" fillId="0" borderId="15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21" fillId="0" borderId="81" xfId="0" applyFont="1" applyBorder="1" applyAlignment="1">
      <alignment horizontal="center"/>
    </xf>
    <xf numFmtId="0" fontId="21" fillId="0" borderId="48" xfId="0" applyFont="1" applyBorder="1" applyAlignment="1">
      <alignment horizontal="center"/>
    </xf>
    <xf numFmtId="0" fontId="22" fillId="0" borderId="49" xfId="0" applyFont="1" applyBorder="1" applyAlignment="1">
      <alignment horizontal="center"/>
    </xf>
    <xf numFmtId="0" fontId="22" fillId="0" borderId="71" xfId="0" applyFont="1" applyBorder="1" applyAlignment="1">
      <alignment horizontal="center"/>
    </xf>
    <xf numFmtId="0" fontId="11" fillId="0" borderId="75" xfId="0" applyFont="1" applyBorder="1" applyAlignment="1">
      <alignment horizontal="center"/>
    </xf>
    <xf numFmtId="0" fontId="0" fillId="0" borderId="0" xfId="0" applyAlignment="1">
      <alignment horizontal="center"/>
    </xf>
    <xf numFmtId="0" fontId="11" fillId="0" borderId="10" xfId="0" applyFont="1" applyBorder="1" applyAlignment="1">
      <alignment horizontal="center" vertical="center"/>
    </xf>
    <xf numFmtId="0" fontId="11" fillId="0" borderId="57" xfId="0" applyFont="1" applyBorder="1" applyAlignment="1">
      <alignment horizontal="center" vertical="center"/>
    </xf>
    <xf numFmtId="0" fontId="11" fillId="0" borderId="56" xfId="0" applyFont="1" applyBorder="1" applyAlignment="1">
      <alignment horizontal="center" vertical="center"/>
    </xf>
    <xf numFmtId="49" fontId="10" fillId="0" borderId="51" xfId="0" applyNumberFormat="1" applyFont="1" applyBorder="1" applyAlignment="1">
      <alignment horizontal="center"/>
    </xf>
    <xf numFmtId="49" fontId="10" fillId="0" borderId="49" xfId="0" applyNumberFormat="1" applyFont="1" applyBorder="1" applyAlignment="1">
      <alignment horizontal="center"/>
    </xf>
    <xf numFmtId="0" fontId="7" fillId="0" borderId="66" xfId="0" applyFont="1" applyBorder="1" applyAlignment="1">
      <alignment horizontal="left" vertical="center"/>
    </xf>
    <xf numFmtId="0" fontId="7" fillId="0" borderId="65" xfId="0" applyFont="1" applyBorder="1" applyAlignment="1">
      <alignment horizontal="left" vertical="center"/>
    </xf>
    <xf numFmtId="49" fontId="4" fillId="0" borderId="34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0" fontId="4" fillId="0" borderId="34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7" fillId="0" borderId="16" xfId="0" applyFont="1" applyBorder="1" applyAlignment="1">
      <alignment horizontal="left" vertical="center"/>
    </xf>
    <xf numFmtId="0" fontId="4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30" xfId="0" applyBorder="1" applyAlignment="1">
      <alignment horizontal="center"/>
    </xf>
    <xf numFmtId="0" fontId="4" fillId="0" borderId="30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10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9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99" xfId="0" applyFont="1" applyBorder="1" applyAlignment="1">
      <alignment horizontal="center" vertical="center"/>
    </xf>
    <xf numFmtId="49" fontId="10" fillId="0" borderId="55" xfId="0" applyNumberFormat="1" applyFont="1" applyBorder="1" applyAlignment="1">
      <alignment horizontal="center"/>
    </xf>
    <xf numFmtId="49" fontId="10" fillId="0" borderId="52" xfId="0" applyNumberFormat="1" applyFont="1" applyBorder="1" applyAlignment="1">
      <alignment horizontal="center"/>
    </xf>
    <xf numFmtId="49" fontId="10" fillId="0" borderId="53" xfId="0" applyNumberFormat="1" applyFont="1" applyBorder="1" applyAlignment="1">
      <alignment horizontal="center"/>
    </xf>
    <xf numFmtId="0" fontId="14" fillId="0" borderId="38" xfId="0" applyFont="1" applyBorder="1" applyAlignment="1">
      <alignment horizontal="center"/>
    </xf>
    <xf numFmtId="0" fontId="14" fillId="0" borderId="21" xfId="0" applyFont="1" applyBorder="1" applyAlignment="1">
      <alignment horizontal="center"/>
    </xf>
    <xf numFmtId="0" fontId="14" fillId="0" borderId="19" xfId="0" applyFont="1" applyBorder="1" applyAlignment="1">
      <alignment horizontal="center"/>
    </xf>
    <xf numFmtId="0" fontId="4" fillId="0" borderId="25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96" xfId="0" applyFont="1" applyBorder="1" applyAlignment="1">
      <alignment horizontal="center" vertical="center"/>
    </xf>
    <xf numFmtId="0" fontId="4" fillId="38" borderId="17" xfId="0" applyFont="1" applyFill="1" applyBorder="1" applyAlignment="1">
      <alignment horizontal="center" vertical="center"/>
    </xf>
    <xf numFmtId="0" fontId="4" fillId="38" borderId="99" xfId="0" applyFont="1" applyFill="1" applyBorder="1" applyAlignment="1">
      <alignment horizontal="center" vertical="center"/>
    </xf>
    <xf numFmtId="0" fontId="4" fillId="38" borderId="24" xfId="0" applyFont="1" applyFill="1" applyBorder="1" applyAlignment="1">
      <alignment horizontal="center" vertical="center"/>
    </xf>
    <xf numFmtId="0" fontId="4" fillId="38" borderId="103" xfId="0" applyFont="1" applyFill="1" applyBorder="1" applyAlignment="1">
      <alignment horizontal="center" vertical="center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V63"/>
  <sheetViews>
    <sheetView view="pageBreakPreview" zoomScaleSheetLayoutView="100" zoomScalePageLayoutView="0" workbookViewId="0" topLeftCell="A1">
      <selection activeCell="A1" sqref="A1:Q1"/>
    </sheetView>
  </sheetViews>
  <sheetFormatPr defaultColWidth="9.140625" defaultRowHeight="12.75"/>
  <cols>
    <col min="1" max="1" width="3.140625" style="7" customWidth="1"/>
    <col min="2" max="2" width="3.421875" style="6" customWidth="1"/>
    <col min="3" max="3" width="7.28125" style="0" customWidth="1"/>
    <col min="4" max="4" width="4.00390625" style="0" customWidth="1"/>
    <col min="5" max="5" width="33.7109375" style="0" customWidth="1"/>
    <col min="6" max="6" width="3.421875" style="0" hidden="1" customWidth="1"/>
    <col min="7" max="7" width="3.28125" style="0" hidden="1" customWidth="1"/>
    <col min="8" max="8" width="7.8515625" style="0" hidden="1" customWidth="1"/>
    <col min="9" max="9" width="4.421875" style="0" hidden="1" customWidth="1"/>
    <col min="10" max="10" width="4.7109375" style="0" hidden="1" customWidth="1"/>
    <col min="11" max="11" width="48.28125" style="0" hidden="1" customWidth="1"/>
    <col min="12" max="12" width="0.9921875" style="0" hidden="1" customWidth="1"/>
    <col min="13" max="13" width="3.7109375" style="0" customWidth="1"/>
    <col min="14" max="14" width="5.28125" style="0" customWidth="1"/>
    <col min="15" max="15" width="9.140625" style="0" customWidth="1"/>
    <col min="16" max="16" width="8.57421875" style="0" customWidth="1"/>
    <col min="17" max="17" width="11.7109375" style="0" customWidth="1"/>
    <col min="21" max="21" width="9.57421875" style="0" customWidth="1"/>
  </cols>
  <sheetData>
    <row r="1" spans="1:21" s="213" customFormat="1" ht="16.5" customHeight="1">
      <c r="A1" s="888" t="s">
        <v>305</v>
      </c>
      <c r="B1" s="889"/>
      <c r="C1" s="889"/>
      <c r="D1" s="889"/>
      <c r="E1" s="889"/>
      <c r="F1" s="889"/>
      <c r="G1" s="889"/>
      <c r="H1" s="889"/>
      <c r="I1" s="889"/>
      <c r="J1" s="889"/>
      <c r="K1" s="889"/>
      <c r="L1" s="889"/>
      <c r="M1" s="889"/>
      <c r="N1" s="889"/>
      <c r="O1" s="889"/>
      <c r="P1" s="889"/>
      <c r="Q1" s="889"/>
      <c r="R1" s="614"/>
      <c r="S1" s="614"/>
      <c r="T1" s="614"/>
      <c r="U1" s="615"/>
    </row>
    <row r="2" spans="1:21" ht="15.75" thickBot="1">
      <c r="A2" s="616"/>
      <c r="C2" s="220"/>
      <c r="U2" s="71"/>
    </row>
    <row r="3" spans="1:21" ht="15.75" customHeight="1">
      <c r="A3" s="897" t="s">
        <v>326</v>
      </c>
      <c r="B3" s="898"/>
      <c r="C3" s="898"/>
      <c r="D3" s="898"/>
      <c r="E3" s="898"/>
      <c r="F3" s="898"/>
      <c r="G3" s="898"/>
      <c r="H3" s="898"/>
      <c r="I3" s="898"/>
      <c r="J3" s="898"/>
      <c r="K3" s="898"/>
      <c r="L3" s="205"/>
      <c r="M3" s="890" t="s">
        <v>102</v>
      </c>
      <c r="N3" s="890"/>
      <c r="O3" s="890"/>
      <c r="P3" s="890"/>
      <c r="Q3" s="891"/>
      <c r="R3" s="422" t="s">
        <v>107</v>
      </c>
      <c r="S3" s="422" t="s">
        <v>107</v>
      </c>
      <c r="T3" s="422" t="s">
        <v>107</v>
      </c>
      <c r="U3" s="422"/>
    </row>
    <row r="4" spans="1:21" ht="1.5" customHeight="1" hidden="1">
      <c r="A4" s="36"/>
      <c r="B4" s="200"/>
      <c r="C4" s="201"/>
      <c r="D4" s="901"/>
      <c r="E4" s="902"/>
      <c r="F4" s="885" t="s">
        <v>83</v>
      </c>
      <c r="G4" s="885"/>
      <c r="H4" s="885"/>
      <c r="I4" s="885"/>
      <c r="J4" s="885"/>
      <c r="K4" s="885"/>
      <c r="L4" s="37"/>
      <c r="M4" s="892"/>
      <c r="N4" s="893"/>
      <c r="O4" s="893"/>
      <c r="P4" s="893"/>
      <c r="Q4" s="893"/>
      <c r="R4" s="423"/>
      <c r="S4" s="423"/>
      <c r="T4" s="423"/>
      <c r="U4" s="423"/>
    </row>
    <row r="5" spans="1:21" ht="12.75">
      <c r="A5" s="40"/>
      <c r="B5" s="32" t="s">
        <v>35</v>
      </c>
      <c r="C5" s="34" t="s">
        <v>19</v>
      </c>
      <c r="D5" s="901"/>
      <c r="E5" s="902"/>
      <c r="F5" s="906" t="s">
        <v>20</v>
      </c>
      <c r="G5" s="907"/>
      <c r="H5" s="907"/>
      <c r="I5" s="907"/>
      <c r="J5" s="907"/>
      <c r="K5" s="908"/>
      <c r="L5" s="20"/>
      <c r="M5" s="894">
        <v>711</v>
      </c>
      <c r="N5" s="894">
        <v>713</v>
      </c>
      <c r="O5" s="894">
        <v>714.716</v>
      </c>
      <c r="P5" s="894">
        <v>717</v>
      </c>
      <c r="Q5" s="895"/>
      <c r="R5" s="536" t="s">
        <v>31</v>
      </c>
      <c r="S5" s="536" t="s">
        <v>31</v>
      </c>
      <c r="T5" s="536" t="s">
        <v>31</v>
      </c>
      <c r="U5" s="536"/>
    </row>
    <row r="6" spans="1:21" ht="13.5" thickBot="1">
      <c r="A6" s="40"/>
      <c r="B6" s="32" t="s">
        <v>36</v>
      </c>
      <c r="C6" s="34" t="s">
        <v>34</v>
      </c>
      <c r="D6" s="903" t="s">
        <v>106</v>
      </c>
      <c r="E6" s="904"/>
      <c r="F6" s="886">
        <v>610</v>
      </c>
      <c r="G6" s="886">
        <v>620</v>
      </c>
      <c r="H6" s="886">
        <v>630</v>
      </c>
      <c r="I6" s="886">
        <v>640</v>
      </c>
      <c r="J6" s="886">
        <v>650</v>
      </c>
      <c r="K6" s="909" t="s">
        <v>9</v>
      </c>
      <c r="L6" s="113"/>
      <c r="M6" s="894"/>
      <c r="N6" s="894"/>
      <c r="O6" s="894"/>
      <c r="P6" s="894"/>
      <c r="Q6" s="896"/>
      <c r="R6" s="424">
        <v>2023</v>
      </c>
      <c r="S6" s="424">
        <v>2024</v>
      </c>
      <c r="T6" s="424">
        <v>2025</v>
      </c>
      <c r="U6" s="424"/>
    </row>
    <row r="7" spans="1:21" ht="0" customHeight="1" hidden="1" thickBot="1">
      <c r="A7" s="94"/>
      <c r="B7" s="110"/>
      <c r="C7" s="206"/>
      <c r="D7" s="206"/>
      <c r="E7" s="207"/>
      <c r="F7" s="887"/>
      <c r="G7" s="887"/>
      <c r="H7" s="887"/>
      <c r="I7" s="887"/>
      <c r="J7" s="887"/>
      <c r="K7" s="910"/>
      <c r="L7" s="208"/>
      <c r="M7" s="209"/>
      <c r="N7" s="209"/>
      <c r="O7" s="209"/>
      <c r="P7" s="209"/>
      <c r="Q7" s="210"/>
      <c r="R7" s="71"/>
      <c r="S7" s="71"/>
      <c r="U7" s="71"/>
    </row>
    <row r="8" spans="1:21" ht="0" customHeight="1" hidden="1" thickBot="1">
      <c r="A8" s="292"/>
      <c r="B8" s="10"/>
      <c r="C8" s="17"/>
      <c r="D8" s="17"/>
      <c r="E8" s="333"/>
      <c r="F8" s="327"/>
      <c r="G8" s="115"/>
      <c r="H8" s="115"/>
      <c r="I8" s="115"/>
      <c r="J8" s="326"/>
      <c r="K8" s="116"/>
      <c r="L8" s="38"/>
      <c r="M8" s="334"/>
      <c r="N8" s="204"/>
      <c r="O8" s="204"/>
      <c r="P8" s="204"/>
      <c r="Q8" s="329"/>
      <c r="R8" s="71"/>
      <c r="S8" s="71"/>
      <c r="T8" s="71"/>
      <c r="U8" s="71"/>
    </row>
    <row r="9" spans="1:21" ht="14.25" customHeight="1" thickBot="1">
      <c r="A9" s="421"/>
      <c r="B9" s="444" t="s">
        <v>148</v>
      </c>
      <c r="C9" s="444"/>
      <c r="D9" s="444"/>
      <c r="E9" s="444"/>
      <c r="F9" s="445"/>
      <c r="G9" s="446"/>
      <c r="H9" s="446"/>
      <c r="I9" s="446"/>
      <c r="J9" s="447"/>
      <c r="K9" s="448"/>
      <c r="L9" s="449"/>
      <c r="M9" s="450"/>
      <c r="N9" s="451"/>
      <c r="O9" s="451"/>
      <c r="P9" s="458"/>
      <c r="Q9" s="452"/>
      <c r="R9" s="566"/>
      <c r="S9" s="566"/>
      <c r="T9" s="636"/>
      <c r="U9" s="566"/>
    </row>
    <row r="10" spans="1:21" ht="12" customHeight="1" thickBot="1" thickTop="1">
      <c r="A10" s="94">
        <v>2</v>
      </c>
      <c r="B10" s="110"/>
      <c r="C10" s="457" t="s">
        <v>251</v>
      </c>
      <c r="D10" s="443" t="s">
        <v>14</v>
      </c>
      <c r="E10" s="207" t="s">
        <v>179</v>
      </c>
      <c r="F10" s="442"/>
      <c r="G10" s="442"/>
      <c r="H10" s="442"/>
      <c r="I10" s="442"/>
      <c r="J10" s="442"/>
      <c r="K10" s="442"/>
      <c r="L10" s="442"/>
      <c r="M10" s="209"/>
      <c r="N10" s="209"/>
      <c r="O10" s="342"/>
      <c r="P10" s="342"/>
      <c r="Q10" s="342"/>
      <c r="R10" s="529"/>
      <c r="S10" s="529"/>
      <c r="T10" s="637"/>
      <c r="U10" s="566"/>
    </row>
    <row r="11" spans="1:21" ht="13.5" thickBot="1">
      <c r="A11" s="281"/>
      <c r="B11" s="900" t="s">
        <v>105</v>
      </c>
      <c r="C11" s="900"/>
      <c r="D11" s="900"/>
      <c r="E11" s="900"/>
      <c r="F11" s="503" t="e">
        <f>#REF!+#REF!+#REF!+#REF!</f>
        <v>#REF!</v>
      </c>
      <c r="G11" s="503" t="e">
        <f>#REF!+#REF!+#REF!+#REF!</f>
        <v>#REF!</v>
      </c>
      <c r="H11" s="202"/>
      <c r="I11" s="202"/>
      <c r="J11" s="202"/>
      <c r="K11" s="202"/>
      <c r="L11" s="203"/>
      <c r="M11" s="504"/>
      <c r="N11" s="504"/>
      <c r="O11" s="505"/>
      <c r="P11" s="506"/>
      <c r="Q11" s="339"/>
      <c r="R11" s="537">
        <v>102000</v>
      </c>
      <c r="S11" s="537"/>
      <c r="T11" s="638"/>
      <c r="U11" s="566"/>
    </row>
    <row r="12" spans="1:21" ht="29.25" customHeight="1" hidden="1" thickBot="1">
      <c r="A12" s="324"/>
      <c r="B12" s="280"/>
      <c r="C12" s="277"/>
      <c r="D12" s="84"/>
      <c r="E12" s="349"/>
      <c r="F12" s="350"/>
      <c r="G12" s="350"/>
      <c r="H12" s="500"/>
      <c r="I12" s="500"/>
      <c r="J12" s="500"/>
      <c r="K12" s="500"/>
      <c r="L12" s="500"/>
      <c r="M12" s="501"/>
      <c r="N12" s="501"/>
      <c r="O12" s="502"/>
      <c r="P12" s="502"/>
      <c r="Q12" s="502"/>
      <c r="R12" s="530"/>
      <c r="S12" s="530"/>
      <c r="T12" s="639"/>
      <c r="U12" s="566"/>
    </row>
    <row r="13" spans="1:21" ht="12.75" customHeight="1" hidden="1" thickBot="1" thickTop="1">
      <c r="A13" s="75"/>
      <c r="B13" s="32"/>
      <c r="C13" s="34"/>
      <c r="D13" s="34"/>
      <c r="E13" s="97"/>
      <c r="F13" s="460"/>
      <c r="G13" s="460"/>
      <c r="H13" s="460"/>
      <c r="I13" s="460"/>
      <c r="J13" s="460"/>
      <c r="K13" s="460"/>
      <c r="L13" s="460"/>
      <c r="M13" s="461"/>
      <c r="N13" s="461"/>
      <c r="O13" s="463"/>
      <c r="P13" s="463"/>
      <c r="Q13" s="463"/>
      <c r="R13" s="531"/>
      <c r="S13" s="531"/>
      <c r="T13" s="640"/>
      <c r="U13" s="566"/>
    </row>
    <row r="14" spans="1:21" ht="12.75" customHeight="1" thickBot="1">
      <c r="A14" s="876"/>
      <c r="B14" s="877"/>
      <c r="C14" s="878"/>
      <c r="D14" s="878"/>
      <c r="E14" s="879" t="s">
        <v>315</v>
      </c>
      <c r="F14" s="874"/>
      <c r="G14" s="874"/>
      <c r="H14" s="874"/>
      <c r="I14" s="874"/>
      <c r="J14" s="874"/>
      <c r="K14" s="874"/>
      <c r="L14" s="874"/>
      <c r="M14" s="880"/>
      <c r="N14" s="880"/>
      <c r="O14" s="881"/>
      <c r="P14" s="881"/>
      <c r="Q14" s="881"/>
      <c r="R14" s="882">
        <v>27000</v>
      </c>
      <c r="S14" s="882"/>
      <c r="T14" s="883"/>
      <c r="U14" s="566"/>
    </row>
    <row r="15" spans="1:21" ht="13.5" customHeight="1" thickBot="1" thickTop="1">
      <c r="A15" s="325"/>
      <c r="B15" s="110"/>
      <c r="C15" s="499" t="s">
        <v>231</v>
      </c>
      <c r="D15" s="443" t="s">
        <v>17</v>
      </c>
      <c r="E15" s="207" t="s">
        <v>308</v>
      </c>
      <c r="F15" s="442"/>
      <c r="G15" s="442"/>
      <c r="H15" s="442"/>
      <c r="I15" s="442"/>
      <c r="J15" s="442"/>
      <c r="K15" s="442"/>
      <c r="L15" s="442"/>
      <c r="M15" s="209"/>
      <c r="N15" s="209"/>
      <c r="O15" s="496"/>
      <c r="P15" s="342"/>
      <c r="Q15" s="342"/>
      <c r="R15" s="532">
        <v>75000</v>
      </c>
      <c r="S15" s="532"/>
      <c r="T15" s="641"/>
      <c r="U15" s="566"/>
    </row>
    <row r="16" spans="1:21" ht="13.5" customHeight="1" thickBot="1">
      <c r="A16" s="310"/>
      <c r="B16" s="905" t="s">
        <v>178</v>
      </c>
      <c r="C16" s="905"/>
      <c r="D16" s="905"/>
      <c r="E16" s="905"/>
      <c r="F16" s="479"/>
      <c r="G16" s="479"/>
      <c r="H16" s="479"/>
      <c r="I16" s="479"/>
      <c r="J16" s="479"/>
      <c r="K16" s="479"/>
      <c r="L16" s="479"/>
      <c r="M16" s="497"/>
      <c r="N16" s="497"/>
      <c r="O16" s="498"/>
      <c r="P16" s="453"/>
      <c r="Q16" s="453"/>
      <c r="R16" s="533"/>
      <c r="S16" s="533"/>
      <c r="T16" s="426"/>
      <c r="U16" s="566"/>
    </row>
    <row r="17" spans="1:21" ht="13.5" customHeight="1" thickBot="1">
      <c r="A17" s="292"/>
      <c r="B17" s="602"/>
      <c r="C17" s="602"/>
      <c r="D17" s="602"/>
      <c r="E17" s="605" t="s">
        <v>253</v>
      </c>
      <c r="F17" s="115"/>
      <c r="G17" s="115"/>
      <c r="H17" s="115"/>
      <c r="I17" s="115"/>
      <c r="J17" s="115"/>
      <c r="K17" s="115"/>
      <c r="L17" s="115"/>
      <c r="M17" s="204"/>
      <c r="N17" s="204"/>
      <c r="O17" s="603"/>
      <c r="P17" s="604"/>
      <c r="Q17" s="604"/>
      <c r="R17" s="623"/>
      <c r="S17" s="623"/>
      <c r="T17" s="642"/>
      <c r="U17" s="566"/>
    </row>
    <row r="18" spans="1:21" s="491" customFormat="1" ht="12.75" customHeight="1" thickBot="1" thickTop="1">
      <c r="A18" s="324">
        <v>1</v>
      </c>
      <c r="B18" s="32"/>
      <c r="C18" s="485" t="s">
        <v>250</v>
      </c>
      <c r="D18" s="34" t="s">
        <v>13</v>
      </c>
      <c r="E18" s="97" t="s">
        <v>272</v>
      </c>
      <c r="F18" s="460"/>
      <c r="G18" s="460"/>
      <c r="H18" s="460"/>
      <c r="I18" s="460"/>
      <c r="J18" s="460"/>
      <c r="K18" s="460"/>
      <c r="L18" s="460"/>
      <c r="M18" s="461"/>
      <c r="N18" s="461"/>
      <c r="O18" s="463"/>
      <c r="P18" s="341"/>
      <c r="Q18" s="341"/>
      <c r="R18" s="534"/>
      <c r="S18" s="534"/>
      <c r="T18" s="643"/>
      <c r="U18" s="566"/>
    </row>
    <row r="19" spans="1:21" ht="0" customHeight="1" hidden="1" thickBot="1" thickTop="1">
      <c r="A19" s="324"/>
      <c r="B19" s="280"/>
      <c r="C19" s="348"/>
      <c r="D19" s="348"/>
      <c r="E19" s="309"/>
      <c r="F19" s="363"/>
      <c r="G19" s="363"/>
      <c r="H19" s="363"/>
      <c r="I19" s="363"/>
      <c r="J19" s="363"/>
      <c r="K19" s="363"/>
      <c r="L19" s="363"/>
      <c r="M19" s="332"/>
      <c r="N19" s="332"/>
      <c r="O19" s="490"/>
      <c r="P19" s="490"/>
      <c r="Q19" s="490"/>
      <c r="R19" s="535"/>
      <c r="S19" s="535"/>
      <c r="T19" s="644"/>
      <c r="U19" s="566"/>
    </row>
    <row r="20" spans="1:21" ht="15" customHeight="1" thickBot="1" thickTop="1">
      <c r="A20" s="325"/>
      <c r="B20" s="492" t="s">
        <v>175</v>
      </c>
      <c r="C20" s="875" t="s">
        <v>310</v>
      </c>
      <c r="D20" s="493"/>
      <c r="E20" s="494" t="s">
        <v>311</v>
      </c>
      <c r="F20" s="442"/>
      <c r="G20" s="442"/>
      <c r="H20" s="442"/>
      <c r="I20" s="442"/>
      <c r="J20" s="442"/>
      <c r="K20" s="442"/>
      <c r="L20" s="442"/>
      <c r="M20" s="209"/>
      <c r="N20" s="209"/>
      <c r="O20" s="342"/>
      <c r="P20" s="495"/>
      <c r="Q20" s="495"/>
      <c r="R20" s="563">
        <v>125000</v>
      </c>
      <c r="S20" s="563"/>
      <c r="T20" s="645"/>
      <c r="U20" s="773"/>
    </row>
    <row r="21" spans="1:21" ht="12.75" customHeight="1" thickBot="1">
      <c r="A21" s="75"/>
      <c r="B21" s="32"/>
      <c r="C21" s="462" t="s">
        <v>312</v>
      </c>
      <c r="D21" s="330" t="s">
        <v>15</v>
      </c>
      <c r="E21" s="97" t="s">
        <v>313</v>
      </c>
      <c r="F21" s="460"/>
      <c r="G21" s="460"/>
      <c r="H21" s="460"/>
      <c r="I21" s="460"/>
      <c r="J21" s="460"/>
      <c r="K21" s="460"/>
      <c r="L21" s="460"/>
      <c r="M21" s="461"/>
      <c r="N21" s="461"/>
      <c r="O21" s="463"/>
      <c r="P21" s="341"/>
      <c r="Q21" s="341"/>
      <c r="R21" s="564">
        <v>15000</v>
      </c>
      <c r="S21" s="564"/>
      <c r="T21" s="646"/>
      <c r="U21" s="774"/>
    </row>
    <row r="22" spans="1:21" ht="12.75" customHeight="1" thickBot="1" thickTop="1">
      <c r="A22" s="325"/>
      <c r="B22" s="110"/>
      <c r="C22" s="499"/>
      <c r="D22" s="443" t="s">
        <v>16</v>
      </c>
      <c r="E22" s="207" t="s">
        <v>314</v>
      </c>
      <c r="F22" s="442"/>
      <c r="G22" s="442"/>
      <c r="H22" s="442"/>
      <c r="I22" s="442"/>
      <c r="J22" s="442"/>
      <c r="K22" s="442"/>
      <c r="L22" s="442"/>
      <c r="M22" s="209"/>
      <c r="N22" s="209"/>
      <c r="O22" s="496"/>
      <c r="P22" s="507"/>
      <c r="Q22" s="507"/>
      <c r="R22" s="564">
        <v>110000</v>
      </c>
      <c r="S22" s="564"/>
      <c r="T22" s="646"/>
      <c r="U22" s="566"/>
    </row>
    <row r="23" spans="1:21" ht="15.75" thickBot="1">
      <c r="A23" s="41"/>
      <c r="B23" s="480" t="s">
        <v>209</v>
      </c>
      <c r="C23" s="419"/>
      <c r="D23" s="420"/>
      <c r="E23" s="481"/>
      <c r="F23" s="482" t="e">
        <f>F24+#REF!</f>
        <v>#REF!</v>
      </c>
      <c r="G23" s="482" t="e">
        <f>G24+#REF!</f>
        <v>#REF!</v>
      </c>
      <c r="H23" s="482" t="e">
        <f>H24+#REF!</f>
        <v>#REF!</v>
      </c>
      <c r="I23" s="482" t="e">
        <f>I24+#REF!</f>
        <v>#REF!</v>
      </c>
      <c r="J23" s="482" t="e">
        <f>J24+#REF!</f>
        <v>#REF!</v>
      </c>
      <c r="K23" s="482" t="e">
        <f>SUM(F23:J23)</f>
        <v>#REF!</v>
      </c>
      <c r="L23" s="483"/>
      <c r="M23" s="455"/>
      <c r="N23" s="455"/>
      <c r="O23" s="484"/>
      <c r="P23" s="484"/>
      <c r="Q23" s="453"/>
      <c r="R23" s="537"/>
      <c r="S23" s="537"/>
      <c r="T23" s="647"/>
      <c r="U23" s="566"/>
    </row>
    <row r="24" spans="1:21" ht="13.5" thickBot="1">
      <c r="A24" s="541">
        <f>A23+1</f>
        <v>1</v>
      </c>
      <c r="B24" s="542"/>
      <c r="C24" s="13" t="s">
        <v>234</v>
      </c>
      <c r="D24" s="552">
        <v>1</v>
      </c>
      <c r="E24" s="553" t="s">
        <v>190</v>
      </c>
      <c r="F24" s="554"/>
      <c r="G24" s="554"/>
      <c r="H24" s="554"/>
      <c r="I24" s="554"/>
      <c r="J24" s="554"/>
      <c r="K24" s="554">
        <f>SUM(F24:J24)</f>
        <v>0</v>
      </c>
      <c r="L24" s="555"/>
      <c r="M24" s="556"/>
      <c r="N24" s="556"/>
      <c r="O24" s="557"/>
      <c r="P24" s="558"/>
      <c r="Q24" s="558"/>
      <c r="R24" s="619"/>
      <c r="S24" s="619"/>
      <c r="T24" s="648"/>
      <c r="U24" s="566"/>
    </row>
    <row r="25" spans="1:21" ht="14.25" thickBot="1" thickTop="1">
      <c r="A25" s="41"/>
      <c r="B25" s="693"/>
      <c r="C25" s="688"/>
      <c r="D25" s="689">
        <v>2</v>
      </c>
      <c r="E25" s="97" t="s">
        <v>207</v>
      </c>
      <c r="F25" s="690"/>
      <c r="G25" s="690"/>
      <c r="H25" s="690"/>
      <c r="I25" s="690"/>
      <c r="J25" s="690"/>
      <c r="K25" s="690"/>
      <c r="L25" s="691"/>
      <c r="M25" s="108"/>
      <c r="N25" s="108"/>
      <c r="O25" s="692"/>
      <c r="P25" s="341"/>
      <c r="Q25" s="341"/>
      <c r="R25" s="531"/>
      <c r="S25" s="531"/>
      <c r="T25" s="640"/>
      <c r="U25" s="566"/>
    </row>
    <row r="26" spans="1:21" ht="15.75" thickBot="1">
      <c r="A26" s="41"/>
      <c r="B26" s="480" t="s">
        <v>295</v>
      </c>
      <c r="C26" s="419"/>
      <c r="D26" s="420"/>
      <c r="E26" s="481"/>
      <c r="F26" s="482" t="e">
        <f>F27+#REF!</f>
        <v>#REF!</v>
      </c>
      <c r="G26" s="482" t="e">
        <f>G27+#REF!</f>
        <v>#REF!</v>
      </c>
      <c r="H26" s="482" t="e">
        <f>H27+#REF!</f>
        <v>#REF!</v>
      </c>
      <c r="I26" s="482" t="e">
        <f>I27+#REF!</f>
        <v>#REF!</v>
      </c>
      <c r="J26" s="482" t="e">
        <f>J27+#REF!</f>
        <v>#REF!</v>
      </c>
      <c r="K26" s="482" t="e">
        <f>SUM(F26:J26)</f>
        <v>#REF!</v>
      </c>
      <c r="L26" s="483"/>
      <c r="M26" s="455"/>
      <c r="N26" s="455"/>
      <c r="O26" s="484"/>
      <c r="P26" s="484"/>
      <c r="Q26" s="453"/>
      <c r="R26" s="696"/>
      <c r="S26" s="696"/>
      <c r="T26" s="695"/>
      <c r="U26" s="566"/>
    </row>
    <row r="27" spans="1:21" ht="13.5" thickBot="1">
      <c r="A27" s="541">
        <f>A26+1</f>
        <v>1</v>
      </c>
      <c r="B27" s="542"/>
      <c r="C27" s="13" t="s">
        <v>273</v>
      </c>
      <c r="D27" s="552">
        <v>1</v>
      </c>
      <c r="E27" s="553" t="s">
        <v>296</v>
      </c>
      <c r="F27" s="554"/>
      <c r="G27" s="554"/>
      <c r="H27" s="554"/>
      <c r="I27" s="554"/>
      <c r="J27" s="554"/>
      <c r="K27" s="554">
        <f>SUM(F27:J27)</f>
        <v>0</v>
      </c>
      <c r="L27" s="555"/>
      <c r="M27" s="556"/>
      <c r="N27" s="556"/>
      <c r="O27" s="557"/>
      <c r="P27" s="558"/>
      <c r="Q27" s="558"/>
      <c r="R27" s="619"/>
      <c r="S27" s="619"/>
      <c r="T27" s="648"/>
      <c r="U27" s="566"/>
    </row>
    <row r="28" spans="1:21" ht="14.25" thickBot="1" thickTop="1">
      <c r="A28" s="281"/>
      <c r="B28" s="899" t="s">
        <v>164</v>
      </c>
      <c r="C28" s="900"/>
      <c r="D28" s="900"/>
      <c r="E28" s="900"/>
      <c r="F28" s="202"/>
      <c r="G28" s="202"/>
      <c r="H28" s="202"/>
      <c r="I28" s="202"/>
      <c r="J28" s="202"/>
      <c r="K28" s="202"/>
      <c r="L28" s="203"/>
      <c r="M28" s="192"/>
      <c r="N28" s="192"/>
      <c r="O28" s="336"/>
      <c r="P28" s="336"/>
      <c r="Q28" s="339"/>
      <c r="R28" s="565">
        <v>25000</v>
      </c>
      <c r="S28" s="565"/>
      <c r="T28" s="649"/>
      <c r="U28" s="773"/>
    </row>
    <row r="29" spans="1:21" ht="13.5" thickBot="1">
      <c r="A29" s="36">
        <v>1</v>
      </c>
      <c r="B29" s="184"/>
      <c r="C29" s="308" t="s">
        <v>103</v>
      </c>
      <c r="D29" s="309"/>
      <c r="E29" s="309"/>
      <c r="F29" s="337"/>
      <c r="G29" s="337"/>
      <c r="H29" s="337"/>
      <c r="I29" s="337"/>
      <c r="J29" s="337"/>
      <c r="K29" s="337"/>
      <c r="L29" s="338"/>
      <c r="M29" s="111"/>
      <c r="N29" s="111"/>
      <c r="O29" s="340"/>
      <c r="P29" s="343"/>
      <c r="Q29" s="343"/>
      <c r="R29" s="529"/>
      <c r="S29" s="529"/>
      <c r="T29" s="650"/>
      <c r="U29" s="566"/>
    </row>
    <row r="30" spans="1:21" ht="14.25" thickBot="1" thickTop="1">
      <c r="A30" s="40">
        <v>2</v>
      </c>
      <c r="B30" s="347"/>
      <c r="C30" s="13" t="s">
        <v>227</v>
      </c>
      <c r="D30" s="330" t="s">
        <v>13</v>
      </c>
      <c r="E30" s="298" t="s">
        <v>306</v>
      </c>
      <c r="F30" s="109"/>
      <c r="G30" s="102"/>
      <c r="H30" s="102"/>
      <c r="I30" s="102"/>
      <c r="J30" s="102"/>
      <c r="K30" s="102"/>
      <c r="L30" s="331"/>
      <c r="M30" s="102"/>
      <c r="N30" s="102"/>
      <c r="O30" s="341"/>
      <c r="P30" s="341"/>
      <c r="Q30" s="341"/>
      <c r="R30" s="564">
        <v>20000</v>
      </c>
      <c r="S30" s="564"/>
      <c r="T30" s="646"/>
      <c r="U30" s="748"/>
    </row>
    <row r="31" spans="1:21" ht="14.25" thickBot="1" thickTop="1">
      <c r="A31" s="40">
        <v>3</v>
      </c>
      <c r="B31" s="32"/>
      <c r="C31" s="13"/>
      <c r="D31" s="1" t="s">
        <v>14</v>
      </c>
      <c r="E31" s="346" t="s">
        <v>274</v>
      </c>
      <c r="F31" s="47"/>
      <c r="G31" s="47"/>
      <c r="H31" s="44">
        <v>5.6</v>
      </c>
      <c r="I31" s="47"/>
      <c r="J31" s="47"/>
      <c r="K31" s="47"/>
      <c r="L31" s="63"/>
      <c r="M31" s="47"/>
      <c r="N31" s="47"/>
      <c r="O31" s="341"/>
      <c r="P31" s="562"/>
      <c r="Q31" s="341"/>
      <c r="R31" s="564"/>
      <c r="S31" s="564"/>
      <c r="T31" s="646"/>
      <c r="U31" s="748"/>
    </row>
    <row r="32" spans="1:21" ht="14.25" thickBot="1" thickTop="1">
      <c r="A32" s="75"/>
      <c r="B32" s="32"/>
      <c r="C32" s="13"/>
      <c r="D32" s="1" t="s">
        <v>15</v>
      </c>
      <c r="E32" s="346" t="s">
        <v>275</v>
      </c>
      <c r="F32" s="47"/>
      <c r="G32" s="47"/>
      <c r="H32" s="44"/>
      <c r="I32" s="47"/>
      <c r="J32" s="47"/>
      <c r="K32" s="47"/>
      <c r="L32" s="63"/>
      <c r="M32" s="47"/>
      <c r="N32" s="47"/>
      <c r="O32" s="341"/>
      <c r="P32" s="562"/>
      <c r="Q32" s="341"/>
      <c r="R32" s="646"/>
      <c r="S32" s="646"/>
      <c r="T32" s="646"/>
      <c r="U32" s="748"/>
    </row>
    <row r="33" spans="1:21" ht="14.25" thickBot="1" thickTop="1">
      <c r="A33" s="75"/>
      <c r="B33" s="32"/>
      <c r="C33" s="13"/>
      <c r="D33" s="1" t="s">
        <v>16</v>
      </c>
      <c r="E33" s="346" t="s">
        <v>309</v>
      </c>
      <c r="F33" s="47"/>
      <c r="G33" s="47"/>
      <c r="H33" s="44"/>
      <c r="I33" s="47"/>
      <c r="J33" s="47"/>
      <c r="K33" s="47"/>
      <c r="L33" s="63"/>
      <c r="M33" s="47"/>
      <c r="N33" s="47"/>
      <c r="O33" s="341"/>
      <c r="P33" s="562"/>
      <c r="Q33" s="341"/>
      <c r="R33" s="646"/>
      <c r="S33" s="646"/>
      <c r="T33" s="646"/>
      <c r="U33" s="774"/>
    </row>
    <row r="34" spans="1:21" ht="14.25" customHeight="1" thickBot="1" thickTop="1">
      <c r="A34" s="310"/>
      <c r="B34" s="103"/>
      <c r="C34" s="436"/>
      <c r="D34" s="9" t="s">
        <v>17</v>
      </c>
      <c r="E34" s="559" t="s">
        <v>307</v>
      </c>
      <c r="F34" s="88"/>
      <c r="G34" s="88"/>
      <c r="H34" s="560"/>
      <c r="I34" s="88"/>
      <c r="J34" s="88"/>
      <c r="K34" s="88"/>
      <c r="L34" s="561"/>
      <c r="M34" s="88"/>
      <c r="N34" s="88"/>
      <c r="O34" s="511"/>
      <c r="P34" s="484"/>
      <c r="Q34" s="511"/>
      <c r="R34" s="622">
        <v>5000</v>
      </c>
      <c r="S34" s="622"/>
      <c r="T34" s="651"/>
      <c r="U34" s="772"/>
    </row>
    <row r="35" spans="1:21" ht="14.25" customHeight="1" thickBot="1">
      <c r="A35" s="521"/>
      <c r="B35" s="508" t="s">
        <v>191</v>
      </c>
      <c r="C35" s="508"/>
      <c r="D35" s="508"/>
      <c r="E35" s="509"/>
      <c r="F35" s="468"/>
      <c r="G35" s="468"/>
      <c r="H35" s="468"/>
      <c r="I35" s="468"/>
      <c r="J35" s="468"/>
      <c r="K35" s="468"/>
      <c r="L35" s="468"/>
      <c r="M35" s="468"/>
      <c r="N35" s="468"/>
      <c r="O35" s="470"/>
      <c r="P35" s="470"/>
      <c r="Q35" s="470"/>
      <c r="R35" s="696"/>
      <c r="S35" s="696"/>
      <c r="T35" s="771"/>
      <c r="U35" s="533"/>
    </row>
    <row r="36" spans="1:21" ht="14.25" customHeight="1" thickBot="1">
      <c r="A36" s="521"/>
      <c r="B36" s="508"/>
      <c r="C36" s="508"/>
      <c r="D36" s="704">
        <v>1</v>
      </c>
      <c r="E36" s="703" t="s">
        <v>276</v>
      </c>
      <c r="F36" s="468"/>
      <c r="G36" s="468"/>
      <c r="H36" s="468"/>
      <c r="I36" s="468"/>
      <c r="J36" s="468"/>
      <c r="K36" s="468"/>
      <c r="L36" s="468"/>
      <c r="M36" s="701"/>
      <c r="N36" s="701"/>
      <c r="O36" s="702"/>
      <c r="P36" s="705"/>
      <c r="Q36" s="705"/>
      <c r="R36" s="706"/>
      <c r="S36" s="706"/>
      <c r="T36" s="829"/>
      <c r="U36" s="619"/>
    </row>
    <row r="37" spans="1:21" ht="13.5" customHeight="1" thickBot="1">
      <c r="A37" s="281"/>
      <c r="B37" s="510"/>
      <c r="C37" s="510"/>
      <c r="D37" s="512">
        <v>2</v>
      </c>
      <c r="E37" s="513" t="s">
        <v>192</v>
      </c>
      <c r="F37" s="510"/>
      <c r="G37" s="510"/>
      <c r="H37" s="510"/>
      <c r="I37" s="510"/>
      <c r="J37" s="510"/>
      <c r="K37" s="510"/>
      <c r="L37" s="510"/>
      <c r="M37" s="624"/>
      <c r="N37" s="624"/>
      <c r="O37" s="625"/>
      <c r="P37" s="702"/>
      <c r="Q37" s="702"/>
      <c r="R37" s="694"/>
      <c r="S37" s="694"/>
      <c r="T37" s="652"/>
      <c r="U37" s="770"/>
    </row>
    <row r="38" spans="1:21" ht="0" customHeight="1" hidden="1" thickBot="1">
      <c r="A38" s="310"/>
      <c r="B38" s="72"/>
      <c r="C38" s="629" t="s">
        <v>260</v>
      </c>
      <c r="D38" s="72"/>
      <c r="E38" s="630"/>
      <c r="F38" s="72"/>
      <c r="G38" s="72"/>
      <c r="H38" s="72"/>
      <c r="I38" s="72"/>
      <c r="J38" s="72"/>
      <c r="K38" s="72"/>
      <c r="L38" s="72"/>
      <c r="M38" s="489"/>
      <c r="N38" s="489"/>
      <c r="O38" s="578"/>
      <c r="P38" s="578"/>
      <c r="Q38" s="578"/>
      <c r="R38" s="634">
        <v>80000</v>
      </c>
      <c r="S38" s="634">
        <v>80000</v>
      </c>
      <c r="T38" s="634"/>
      <c r="U38" s="566"/>
    </row>
    <row r="39" spans="1:22" ht="16.5" customHeight="1" thickBot="1">
      <c r="A39" s="310"/>
      <c r="B39" s="508" t="s">
        <v>283</v>
      </c>
      <c r="C39" s="508"/>
      <c r="D39" s="508"/>
      <c r="E39" s="509"/>
      <c r="F39" s="468"/>
      <c r="G39" s="468"/>
      <c r="H39" s="468"/>
      <c r="I39" s="468"/>
      <c r="J39" s="468"/>
      <c r="K39" s="468"/>
      <c r="L39" s="468"/>
      <c r="M39" s="468"/>
      <c r="N39" s="468"/>
      <c r="O39" s="470"/>
      <c r="P39" s="470"/>
      <c r="Q39" s="470"/>
      <c r="R39" s="696">
        <v>252000</v>
      </c>
      <c r="S39" s="696">
        <v>0</v>
      </c>
      <c r="T39" s="695">
        <v>0</v>
      </c>
      <c r="U39" s="773"/>
      <c r="V39" s="220"/>
    </row>
    <row r="40" spans="1:18" ht="16.5" customHeight="1" thickBot="1">
      <c r="A40" s="626"/>
      <c r="B40" s="626"/>
      <c r="C40" s="626"/>
      <c r="D40" s="626"/>
      <c r="E40" s="626"/>
      <c r="F40" s="627"/>
      <c r="G40" s="627"/>
      <c r="H40" s="627"/>
      <c r="I40" s="627"/>
      <c r="J40" s="627"/>
      <c r="K40" s="628"/>
      <c r="L40" s="628"/>
      <c r="M40" s="628"/>
      <c r="N40" s="628"/>
      <c r="O40" s="551"/>
      <c r="P40" s="551"/>
      <c r="Q40" s="551"/>
      <c r="R40" s="551" t="s">
        <v>316</v>
      </c>
    </row>
    <row r="41" spans="1:18" ht="12.75" customHeight="1" thickBot="1">
      <c r="A41" s="358" t="s">
        <v>163</v>
      </c>
      <c r="B41" s="736"/>
      <c r="C41" s="736"/>
      <c r="D41" s="736"/>
      <c r="E41" s="736"/>
      <c r="F41" s="737"/>
      <c r="G41" s="738"/>
      <c r="H41" s="737"/>
      <c r="I41" s="739"/>
      <c r="J41" s="739"/>
      <c r="K41" s="740"/>
      <c r="L41" s="740"/>
      <c r="M41" s="740"/>
      <c r="N41" s="740"/>
      <c r="O41" s="427"/>
      <c r="P41" s="422" t="s">
        <v>21</v>
      </c>
      <c r="Q41" s="422" t="s">
        <v>21</v>
      </c>
      <c r="R41" s="422" t="s">
        <v>21</v>
      </c>
    </row>
    <row r="42" spans="1:18" ht="12.75" customHeight="1">
      <c r="A42" s="734"/>
      <c r="B42" s="742"/>
      <c r="C42" s="742"/>
      <c r="D42" s="742"/>
      <c r="E42" s="742"/>
      <c r="F42" s="743"/>
      <c r="G42" s="743"/>
      <c r="H42" s="743"/>
      <c r="I42" s="743"/>
      <c r="J42" s="743"/>
      <c r="K42" s="744"/>
      <c r="L42" s="744"/>
      <c r="M42" s="744"/>
      <c r="N42" s="744"/>
      <c r="O42" s="745"/>
      <c r="P42" s="423" t="s">
        <v>31</v>
      </c>
      <c r="Q42" s="423" t="s">
        <v>31</v>
      </c>
      <c r="R42" s="423" t="s">
        <v>31</v>
      </c>
    </row>
    <row r="43" spans="1:18" ht="13.5" thickBot="1">
      <c r="A43" s="735"/>
      <c r="B43" s="74"/>
      <c r="C43" s="74"/>
      <c r="D43" s="74"/>
      <c r="E43" s="746" t="s">
        <v>304</v>
      </c>
      <c r="F43" s="607" t="s">
        <v>149</v>
      </c>
      <c r="G43" s="607" t="s">
        <v>21</v>
      </c>
      <c r="H43" s="607" t="s">
        <v>107</v>
      </c>
      <c r="I43" s="607" t="s">
        <v>21</v>
      </c>
      <c r="J43" s="607" t="s">
        <v>21</v>
      </c>
      <c r="K43" s="74"/>
      <c r="L43" s="74"/>
      <c r="M43" s="74"/>
      <c r="N43" s="74"/>
      <c r="O43" s="745"/>
      <c r="P43" s="424">
        <v>2023</v>
      </c>
      <c r="Q43" s="424">
        <v>2024</v>
      </c>
      <c r="R43" s="424">
        <v>2025</v>
      </c>
    </row>
    <row r="44" spans="1:18" ht="0" customHeight="1" hidden="1" thickBot="1">
      <c r="A44" s="567"/>
      <c r="B44" s="741" t="s">
        <v>150</v>
      </c>
      <c r="C44" s="741" t="s">
        <v>151</v>
      </c>
      <c r="D44" s="741" t="s">
        <v>152</v>
      </c>
      <c r="E44" s="344" t="s">
        <v>271</v>
      </c>
      <c r="F44" s="344" t="s">
        <v>154</v>
      </c>
      <c r="G44" s="344" t="s">
        <v>153</v>
      </c>
      <c r="H44" s="344" t="s">
        <v>155</v>
      </c>
      <c r="I44" s="344" t="s">
        <v>156</v>
      </c>
      <c r="J44" s="344" t="s">
        <v>156</v>
      </c>
      <c r="K44" s="72"/>
      <c r="L44" s="72"/>
      <c r="M44" s="72"/>
      <c r="N44" s="72"/>
      <c r="O44" s="699">
        <v>2019</v>
      </c>
      <c r="P44" s="424" t="s">
        <v>287</v>
      </c>
      <c r="Q44" s="747">
        <v>43646</v>
      </c>
      <c r="R44" s="424" t="s">
        <v>289</v>
      </c>
    </row>
    <row r="45" spans="1:21" ht="13.5" thickBot="1">
      <c r="A45" s="351"/>
      <c r="B45" s="282"/>
      <c r="C45" s="287"/>
      <c r="D45" s="352"/>
      <c r="E45" s="353" t="s">
        <v>159</v>
      </c>
      <c r="F45" s="354"/>
      <c r="G45" s="355"/>
      <c r="H45" s="356"/>
      <c r="I45" s="357"/>
      <c r="J45" s="357"/>
      <c r="K45" s="194"/>
      <c r="L45" s="194"/>
      <c r="M45" s="194"/>
      <c r="N45" s="194"/>
      <c r="O45" s="700"/>
      <c r="P45" s="73"/>
      <c r="Q45" s="733"/>
      <c r="R45" s="73"/>
      <c r="U45" s="749"/>
    </row>
    <row r="46" spans="1:18" ht="12.75">
      <c r="A46" s="322">
        <v>1</v>
      </c>
      <c r="B46" s="13" t="s">
        <v>157</v>
      </c>
      <c r="C46" s="13" t="s">
        <v>158</v>
      </c>
      <c r="D46" s="34" t="s">
        <v>13</v>
      </c>
      <c r="E46" s="16" t="s">
        <v>161</v>
      </c>
      <c r="F46" s="303">
        <v>551200</v>
      </c>
      <c r="G46" s="303">
        <v>0</v>
      </c>
      <c r="H46" s="303"/>
      <c r="I46" s="345"/>
      <c r="J46" s="345"/>
      <c r="K46" s="346"/>
      <c r="L46" s="346"/>
      <c r="M46" s="346"/>
      <c r="N46" s="74"/>
      <c r="O46" s="698">
        <v>30816</v>
      </c>
      <c r="P46" s="698">
        <v>30816</v>
      </c>
      <c r="Q46" s="697">
        <v>30816</v>
      </c>
      <c r="R46" s="826">
        <v>30816</v>
      </c>
    </row>
    <row r="47" spans="1:18" ht="12.75">
      <c r="A47" s="40">
        <v>2</v>
      </c>
      <c r="B47" s="469"/>
      <c r="C47" s="74"/>
      <c r="D47" s="471">
        <v>2</v>
      </c>
      <c r="E47" s="472" t="s">
        <v>162</v>
      </c>
      <c r="F47" s="74"/>
      <c r="G47" s="74"/>
      <c r="H47" s="74"/>
      <c r="I47" s="74"/>
      <c r="J47" s="74"/>
      <c r="K47" s="74"/>
      <c r="L47" s="74"/>
      <c r="M47" s="74"/>
      <c r="N47" s="74"/>
      <c r="O47" s="233">
        <v>51267</v>
      </c>
      <c r="P47" s="233">
        <v>51267</v>
      </c>
      <c r="Q47" s="425">
        <v>52412</v>
      </c>
      <c r="R47" s="827">
        <v>53803</v>
      </c>
    </row>
    <row r="48" spans="1:18" ht="12.75">
      <c r="A48" s="40">
        <v>3</v>
      </c>
      <c r="B48" s="469"/>
      <c r="C48" s="74"/>
      <c r="D48" s="471">
        <v>3</v>
      </c>
      <c r="E48" s="472" t="s">
        <v>256</v>
      </c>
      <c r="F48" s="74"/>
      <c r="G48" s="74"/>
      <c r="H48" s="74"/>
      <c r="I48" s="74"/>
      <c r="J48" s="74"/>
      <c r="K48" s="74"/>
      <c r="L48" s="74"/>
      <c r="M48" s="74"/>
      <c r="N48" s="74"/>
      <c r="O48" s="233"/>
      <c r="P48" s="233"/>
      <c r="Q48" s="425"/>
      <c r="R48" s="827"/>
    </row>
    <row r="49" spans="1:18" ht="12.75">
      <c r="A49" s="40">
        <v>4</v>
      </c>
      <c r="B49" s="469"/>
      <c r="C49" s="74"/>
      <c r="D49" s="471">
        <v>4</v>
      </c>
      <c r="E49" s="472" t="s">
        <v>255</v>
      </c>
      <c r="F49" s="74"/>
      <c r="G49" s="74"/>
      <c r="H49" s="74"/>
      <c r="I49" s="74"/>
      <c r="J49" s="74"/>
      <c r="K49" s="74"/>
      <c r="L49" s="74"/>
      <c r="M49" s="74"/>
      <c r="N49" s="74"/>
      <c r="O49" s="233"/>
      <c r="P49" s="233"/>
      <c r="Q49" s="425"/>
      <c r="R49" s="827"/>
    </row>
    <row r="50" spans="1:18" ht="13.5" thickBot="1">
      <c r="A50" s="94">
        <v>5</v>
      </c>
      <c r="B50" s="488"/>
      <c r="C50" s="489"/>
      <c r="D50" s="578">
        <v>5</v>
      </c>
      <c r="E50" s="579" t="s">
        <v>208</v>
      </c>
      <c r="F50" s="489"/>
      <c r="G50" s="489"/>
      <c r="H50" s="489"/>
      <c r="I50" s="489"/>
      <c r="J50" s="489"/>
      <c r="K50" s="489"/>
      <c r="L50" s="489"/>
      <c r="M50" s="489"/>
      <c r="N50" s="489"/>
      <c r="O50" s="550"/>
      <c r="P50" s="550"/>
      <c r="Q50" s="580"/>
      <c r="R50" s="828"/>
    </row>
    <row r="51" spans="1:18" ht="13.5" thickBot="1">
      <c r="A51" s="41"/>
      <c r="B51" s="486"/>
      <c r="C51" s="468"/>
      <c r="D51" s="470"/>
      <c r="E51" s="487" t="s">
        <v>160</v>
      </c>
      <c r="F51" s="468"/>
      <c r="G51" s="468"/>
      <c r="H51" s="468"/>
      <c r="I51" s="468"/>
      <c r="J51" s="468"/>
      <c r="K51" s="468"/>
      <c r="L51" s="468"/>
      <c r="M51" s="468"/>
      <c r="N51" s="468"/>
      <c r="O51" s="728">
        <v>82083</v>
      </c>
      <c r="P51" s="730">
        <v>82083</v>
      </c>
      <c r="Q51" s="729">
        <v>83228</v>
      </c>
      <c r="R51" s="839">
        <v>84619</v>
      </c>
    </row>
    <row r="52" spans="1:18" ht="13.5" thickBot="1">
      <c r="A52" s="310"/>
      <c r="B52" s="631"/>
      <c r="C52" s="72"/>
      <c r="D52" s="72"/>
      <c r="E52" s="72"/>
      <c r="F52" s="72"/>
      <c r="G52" s="72"/>
      <c r="H52" s="72"/>
      <c r="I52" s="72"/>
      <c r="J52" s="72"/>
      <c r="K52" s="72"/>
      <c r="L52" s="72"/>
      <c r="M52" s="72"/>
      <c r="N52" s="72"/>
      <c r="O52" s="72"/>
      <c r="P52" s="632"/>
      <c r="Q52" s="633"/>
      <c r="R52" s="633"/>
    </row>
    <row r="54" spans="13:15" ht="12.75">
      <c r="M54" s="522"/>
      <c r="O54" s="523"/>
    </row>
    <row r="55" spans="3:15" ht="15.75">
      <c r="C55" s="682"/>
      <c r="D55" s="682"/>
      <c r="E55" s="682"/>
      <c r="O55" s="523"/>
    </row>
    <row r="56" spans="1:17" ht="12.75">
      <c r="A56" s="551"/>
      <c r="B56" s="683"/>
      <c r="C56" s="220"/>
      <c r="D56" s="220"/>
      <c r="E56" s="220"/>
      <c r="F56" s="220"/>
      <c r="G56" s="220"/>
      <c r="H56" s="220"/>
      <c r="I56" s="220"/>
      <c r="J56" s="220"/>
      <c r="K56" s="220"/>
      <c r="L56" s="220"/>
      <c r="M56" s="220"/>
      <c r="N56" s="220"/>
      <c r="O56" s="220"/>
      <c r="P56" s="220"/>
      <c r="Q56" s="220"/>
    </row>
    <row r="57" spans="3:17" ht="12.75">
      <c r="C57" s="684"/>
      <c r="D57" s="684"/>
      <c r="E57" s="684"/>
      <c r="F57" s="684"/>
      <c r="G57" s="684"/>
      <c r="H57" s="684"/>
      <c r="I57" s="684"/>
      <c r="J57" s="684"/>
      <c r="K57" s="684"/>
      <c r="L57" s="684"/>
      <c r="M57" s="684"/>
      <c r="N57" s="684"/>
      <c r="O57" s="684"/>
      <c r="P57" s="684"/>
      <c r="Q57" s="684"/>
    </row>
    <row r="59" spans="1:17" ht="12.75">
      <c r="A59" s="551"/>
      <c r="B59" s="683"/>
      <c r="C59" s="220"/>
      <c r="D59" s="220"/>
      <c r="E59" s="220"/>
      <c r="F59" s="220"/>
      <c r="G59" s="220"/>
      <c r="H59" s="220"/>
      <c r="I59" s="220"/>
      <c r="J59" s="220"/>
      <c r="K59" s="220"/>
      <c r="L59" s="220"/>
      <c r="M59" s="220"/>
      <c r="N59" s="220"/>
      <c r="O59" s="220"/>
      <c r="P59" s="220"/>
      <c r="Q59" s="220"/>
    </row>
    <row r="60" spans="2:17" ht="12.75">
      <c r="B60" s="685"/>
      <c r="C60" s="684"/>
      <c r="D60" s="684"/>
      <c r="E60" s="684"/>
      <c r="Q60" s="684"/>
    </row>
    <row r="61" spans="2:17" ht="12.75">
      <c r="B61" s="685"/>
      <c r="C61" s="686"/>
      <c r="D61" s="684"/>
      <c r="E61" s="684"/>
      <c r="Q61" s="684"/>
    </row>
    <row r="62" ht="12.75">
      <c r="C62" s="687"/>
    </row>
    <row r="63" ht="12.75">
      <c r="C63" s="687"/>
    </row>
  </sheetData>
  <sheetProtection/>
  <mergeCells count="23">
    <mergeCell ref="F6:F7"/>
    <mergeCell ref="P5:P6"/>
    <mergeCell ref="G6:G7"/>
    <mergeCell ref="H6:H7"/>
    <mergeCell ref="I6:I7"/>
    <mergeCell ref="F5:K5"/>
    <mergeCell ref="K6:K7"/>
    <mergeCell ref="B28:E28"/>
    <mergeCell ref="D4:E4"/>
    <mergeCell ref="D5:E5"/>
    <mergeCell ref="D6:E6"/>
    <mergeCell ref="B11:E11"/>
    <mergeCell ref="B16:E16"/>
    <mergeCell ref="F4:K4"/>
    <mergeCell ref="J6:J7"/>
    <mergeCell ref="A1:Q1"/>
    <mergeCell ref="M3:Q3"/>
    <mergeCell ref="M4:Q4"/>
    <mergeCell ref="M5:M6"/>
    <mergeCell ref="N5:N6"/>
    <mergeCell ref="O5:O6"/>
    <mergeCell ref="Q5:Q6"/>
    <mergeCell ref="A3:K3"/>
  </mergeCells>
  <printOptions/>
  <pageMargins left="0.6299212598425197" right="0.5118110236220472" top="0.984251968503937" bottom="0.7086614173228347" header="0.5118110236220472" footer="0.5118110236220472"/>
  <pageSetup horizontalDpi="600" verticalDpi="600" orientation="landscape" paperSize="9" scale="79" r:id="rId1"/>
  <headerFooter alignWithMargins="0">
    <oddFooter>&amp;CStrana &amp;P</oddFooter>
  </headerFooter>
  <rowBreaks count="1" manualBreakCount="1">
    <brk id="52" max="2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T245"/>
  <sheetViews>
    <sheetView tabSelected="1" view="pageBreakPreview" zoomScale="105" zoomScaleSheetLayoutView="105" zoomScalePageLayoutView="0" workbookViewId="0" topLeftCell="A1">
      <pane ySplit="7" topLeftCell="A8" activePane="bottomLeft" state="frozen"/>
      <selection pane="topLeft" activeCell="A1" sqref="A1"/>
      <selection pane="bottomLeft" activeCell="H45" sqref="H45"/>
    </sheetView>
  </sheetViews>
  <sheetFormatPr defaultColWidth="8.8515625" defaultRowHeight="12.75"/>
  <cols>
    <col min="1" max="1" width="3.8515625" style="7" customWidth="1"/>
    <col min="2" max="2" width="3.7109375" style="387" customWidth="1"/>
    <col min="3" max="3" width="7.28125" style="301" customWidth="1"/>
    <col min="4" max="4" width="2.7109375" style="301" customWidth="1"/>
    <col min="5" max="5" width="35.8515625" style="301" customWidth="1"/>
    <col min="6" max="6" width="7.00390625" style="301" customWidth="1"/>
    <col min="7" max="8" width="6.421875" style="301" customWidth="1"/>
    <col min="9" max="9" width="5.7109375" style="301" bestFit="1" customWidth="1"/>
    <col min="10" max="10" width="6.140625" style="301" customWidth="1"/>
    <col min="11" max="11" width="7.421875" style="301" customWidth="1"/>
    <col min="12" max="12" width="0.85546875" style="301" hidden="1" customWidth="1"/>
    <col min="13" max="13" width="0.13671875" style="301" hidden="1" customWidth="1"/>
    <col min="14" max="14" width="7.28125" style="301" hidden="1" customWidth="1"/>
    <col min="15" max="15" width="1.1484375" style="301" hidden="1" customWidth="1"/>
    <col min="16" max="16" width="0.71875" style="301" hidden="1" customWidth="1"/>
    <col min="17" max="17" width="8.28125" style="301" customWidth="1"/>
    <col min="18" max="18" width="9.140625" style="301" customWidth="1"/>
    <col min="19" max="19" width="10.140625" style="365" bestFit="1" customWidth="1"/>
    <col min="20" max="20" width="9.57421875" style="301" customWidth="1"/>
    <col min="21" max="16384" width="8.8515625" style="301" customWidth="1"/>
  </cols>
  <sheetData>
    <row r="1" spans="1:20" ht="15.75" customHeight="1">
      <c r="A1" s="888" t="s">
        <v>317</v>
      </c>
      <c r="B1" s="889"/>
      <c r="C1" s="889"/>
      <c r="D1" s="889"/>
      <c r="E1" s="889"/>
      <c r="F1" s="889"/>
      <c r="G1" s="889"/>
      <c r="H1" s="889"/>
      <c r="I1" s="889"/>
      <c r="J1" s="889"/>
      <c r="K1" s="889"/>
      <c r="L1" s="889"/>
      <c r="M1" s="889"/>
      <c r="N1" s="889"/>
      <c r="O1" s="889"/>
      <c r="P1" s="889"/>
      <c r="Q1" s="889"/>
      <c r="R1" s="614"/>
      <c r="S1" s="797"/>
      <c r="T1" s="390"/>
    </row>
    <row r="2" spans="1:20" ht="13.5" thickBot="1">
      <c r="A2" s="292"/>
      <c r="B2" s="798"/>
      <c r="C2" s="799"/>
      <c r="D2" s="750"/>
      <c r="E2" s="750"/>
      <c r="F2" s="750"/>
      <c r="G2" s="750"/>
      <c r="H2" s="750"/>
      <c r="I2" s="750"/>
      <c r="J2" s="750"/>
      <c r="K2" s="750"/>
      <c r="L2" s="750"/>
      <c r="M2" s="750"/>
      <c r="N2" s="750"/>
      <c r="O2" s="750"/>
      <c r="P2" s="750"/>
      <c r="Q2" s="750"/>
      <c r="R2" s="393"/>
      <c r="S2" s="630"/>
      <c r="T2" s="800"/>
    </row>
    <row r="3" spans="1:20" ht="12.75">
      <c r="A3" s="917" t="s">
        <v>318</v>
      </c>
      <c r="B3" s="918"/>
      <c r="C3" s="918"/>
      <c r="D3" s="918"/>
      <c r="E3" s="918"/>
      <c r="F3" s="918"/>
      <c r="G3" s="918"/>
      <c r="H3" s="918"/>
      <c r="I3" s="918"/>
      <c r="J3" s="918"/>
      <c r="K3" s="919"/>
      <c r="L3" s="388"/>
      <c r="M3" s="389"/>
      <c r="N3" s="390"/>
      <c r="O3" s="388"/>
      <c r="P3" s="391"/>
      <c r="Q3" s="427"/>
      <c r="R3" s="654"/>
      <c r="S3" s="428"/>
      <c r="T3" s="801"/>
    </row>
    <row r="4" spans="1:20" ht="10.5" customHeight="1" thickBot="1">
      <c r="A4" s="75"/>
      <c r="B4" s="718"/>
      <c r="C4" s="721"/>
      <c r="D4" s="76"/>
      <c r="E4" s="43"/>
      <c r="F4" s="920" t="s">
        <v>83</v>
      </c>
      <c r="G4" s="921"/>
      <c r="H4" s="921"/>
      <c r="I4" s="921"/>
      <c r="J4" s="921"/>
      <c r="K4" s="922"/>
      <c r="L4" s="802"/>
      <c r="M4" s="750"/>
      <c r="N4" s="392"/>
      <c r="O4" s="802"/>
      <c r="P4" s="89"/>
      <c r="Q4" s="428" t="s">
        <v>258</v>
      </c>
      <c r="R4" s="836" t="s">
        <v>21</v>
      </c>
      <c r="S4" s="836" t="s">
        <v>21</v>
      </c>
      <c r="T4" s="801"/>
    </row>
    <row r="5" spans="1:20" ht="10.5" customHeight="1">
      <c r="A5" s="292"/>
      <c r="B5" s="719" t="s">
        <v>282</v>
      </c>
      <c r="C5" s="722" t="s">
        <v>281</v>
      </c>
      <c r="D5" s="34"/>
      <c r="E5" s="97"/>
      <c r="F5" s="803"/>
      <c r="G5" s="803"/>
      <c r="H5" s="803"/>
      <c r="I5" s="803"/>
      <c r="J5" s="716"/>
      <c r="K5" s="717"/>
      <c r="L5" s="802"/>
      <c r="M5" s="750"/>
      <c r="N5" s="750"/>
      <c r="O5" s="802"/>
      <c r="P5" s="89"/>
      <c r="Q5" s="428" t="s">
        <v>280</v>
      </c>
      <c r="R5" s="837" t="s">
        <v>31</v>
      </c>
      <c r="S5" s="837" t="s">
        <v>31</v>
      </c>
      <c r="T5" s="801"/>
    </row>
    <row r="6" spans="1:20" ht="10.5" customHeight="1" thickBot="1">
      <c r="A6" s="292"/>
      <c r="B6" s="720" t="s">
        <v>36</v>
      </c>
      <c r="C6" s="723" t="s">
        <v>34</v>
      </c>
      <c r="D6" s="34"/>
      <c r="E6" s="97" t="s">
        <v>12</v>
      </c>
      <c r="F6" s="911">
        <v>610</v>
      </c>
      <c r="G6" s="913">
        <v>620</v>
      </c>
      <c r="H6" s="913">
        <v>630</v>
      </c>
      <c r="I6" s="913">
        <v>640</v>
      </c>
      <c r="J6" s="923">
        <v>650</v>
      </c>
      <c r="K6" s="924" t="s">
        <v>9</v>
      </c>
      <c r="L6" s="804"/>
      <c r="M6" s="928"/>
      <c r="N6" s="926"/>
      <c r="O6" s="805"/>
      <c r="P6" s="89" t="s">
        <v>31</v>
      </c>
      <c r="Q6" s="915">
        <v>2023</v>
      </c>
      <c r="R6" s="838">
        <v>2024</v>
      </c>
      <c r="S6" s="838">
        <v>2025</v>
      </c>
      <c r="T6" s="806"/>
    </row>
    <row r="7" spans="1:20" ht="1.5" customHeight="1" thickBot="1">
      <c r="A7" s="855"/>
      <c r="B7" s="856"/>
      <c r="C7" s="857"/>
      <c r="D7" s="858"/>
      <c r="E7" s="859"/>
      <c r="F7" s="912"/>
      <c r="G7" s="914"/>
      <c r="H7" s="914"/>
      <c r="I7" s="914"/>
      <c r="J7" s="914"/>
      <c r="K7" s="925"/>
      <c r="L7" s="860"/>
      <c r="M7" s="929"/>
      <c r="N7" s="927"/>
      <c r="O7" s="861"/>
      <c r="P7" s="862" t="s">
        <v>30</v>
      </c>
      <c r="Q7" s="916"/>
      <c r="R7" s="863" t="s">
        <v>288</v>
      </c>
      <c r="S7" s="864"/>
      <c r="T7" s="865"/>
    </row>
    <row r="8" spans="1:20" ht="16.5" thickBot="1" thickTop="1">
      <c r="A8" s="187">
        <v>1</v>
      </c>
      <c r="B8" s="848" t="s">
        <v>33</v>
      </c>
      <c r="C8" s="411"/>
      <c r="D8" s="849"/>
      <c r="E8" s="866"/>
      <c r="F8" s="850"/>
      <c r="G8" s="268"/>
      <c r="H8" s="268"/>
      <c r="I8" s="268"/>
      <c r="J8" s="155"/>
      <c r="K8" s="851">
        <v>77900</v>
      </c>
      <c r="L8" s="823"/>
      <c r="M8" s="852"/>
      <c r="N8" s="853"/>
      <c r="O8" s="823"/>
      <c r="P8" s="854"/>
      <c r="Q8" s="757">
        <f>Q9+Q11+Q13+Q16+Q24+Q26</f>
        <v>77900</v>
      </c>
      <c r="R8" s="757">
        <f>R9+R11+R13+R16+R24+R26</f>
        <v>78100</v>
      </c>
      <c r="S8" s="757">
        <f>S9+S11+S13+S16+S24+S26</f>
        <v>78400</v>
      </c>
      <c r="T8" s="794"/>
    </row>
    <row r="9" spans="1:20" ht="13.5" thickBot="1">
      <c r="A9" s="186">
        <v>2</v>
      </c>
      <c r="B9" s="182">
        <v>1</v>
      </c>
      <c r="C9" s="162" t="s">
        <v>79</v>
      </c>
      <c r="D9" s="163"/>
      <c r="E9" s="163"/>
      <c r="F9" s="252">
        <v>41200</v>
      </c>
      <c r="G9" s="223">
        <v>14400</v>
      </c>
      <c r="H9" s="239"/>
      <c r="I9" s="239"/>
      <c r="J9" s="239"/>
      <c r="K9" s="548">
        <v>55600</v>
      </c>
      <c r="L9" s="166"/>
      <c r="M9" s="168" t="e">
        <f>#REF!</f>
        <v>#REF!</v>
      </c>
      <c r="N9" s="169" t="e">
        <f>SUM(M9:M9)</f>
        <v>#REF!</v>
      </c>
      <c r="O9" s="166"/>
      <c r="P9" s="170" t="e">
        <f>K9+N9</f>
        <v>#REF!</v>
      </c>
      <c r="Q9" s="757">
        <v>55600</v>
      </c>
      <c r="R9" s="830">
        <v>55600</v>
      </c>
      <c r="S9" s="757">
        <v>55600</v>
      </c>
      <c r="T9" s="791"/>
    </row>
    <row r="10" spans="1:20" ht="12.75">
      <c r="A10" s="186">
        <v>3</v>
      </c>
      <c r="B10" s="149"/>
      <c r="C10" s="150" t="s">
        <v>227</v>
      </c>
      <c r="D10" s="157" t="s">
        <v>18</v>
      </c>
      <c r="E10" s="571"/>
      <c r="F10" s="572"/>
      <c r="G10" s="573"/>
      <c r="H10" s="435"/>
      <c r="I10" s="573"/>
      <c r="J10" s="573"/>
      <c r="K10" s="658"/>
      <c r="L10" s="574"/>
      <c r="M10" s="575"/>
      <c r="N10" s="576"/>
      <c r="O10" s="574"/>
      <c r="P10" s="577"/>
      <c r="Q10" s="698">
        <v>0</v>
      </c>
      <c r="R10" s="833">
        <v>0</v>
      </c>
      <c r="S10" s="698"/>
      <c r="T10" s="807"/>
    </row>
    <row r="11" spans="1:20" ht="12" customHeight="1">
      <c r="A11" s="188">
        <v>4</v>
      </c>
      <c r="B11" s="22"/>
      <c r="C11" s="3"/>
      <c r="D11" s="8" t="s">
        <v>13</v>
      </c>
      <c r="E11" s="171" t="s">
        <v>92</v>
      </c>
      <c r="F11" s="241"/>
      <c r="G11" s="224"/>
      <c r="H11" s="659">
        <v>1600</v>
      </c>
      <c r="I11" s="224"/>
      <c r="J11" s="224"/>
      <c r="K11" s="659">
        <v>1600</v>
      </c>
      <c r="L11" s="808"/>
      <c r="M11" s="56"/>
      <c r="N11" s="569">
        <f>SUM(M11:M11)</f>
        <v>0</v>
      </c>
      <c r="O11" s="808"/>
      <c r="P11" s="570">
        <f>K11+N11</f>
        <v>1600</v>
      </c>
      <c r="Q11" s="746">
        <v>1600</v>
      </c>
      <c r="R11" s="835">
        <v>1600</v>
      </c>
      <c r="S11" s="835">
        <v>1600</v>
      </c>
      <c r="T11" s="809"/>
    </row>
    <row r="12" spans="1:20" ht="12.75" customHeight="1" hidden="1">
      <c r="A12" s="188">
        <v>7</v>
      </c>
      <c r="B12" s="20"/>
      <c r="C12" s="3"/>
      <c r="D12" s="8" t="s">
        <v>16</v>
      </c>
      <c r="E12" s="171" t="s">
        <v>22</v>
      </c>
      <c r="F12" s="241"/>
      <c r="G12" s="224"/>
      <c r="H12" s="655"/>
      <c r="I12" s="224"/>
      <c r="J12" s="221"/>
      <c r="K12" s="655"/>
      <c r="L12" s="808"/>
      <c r="M12" s="60"/>
      <c r="N12" s="52">
        <f>SUM(M12:M12)</f>
        <v>0</v>
      </c>
      <c r="O12" s="808"/>
      <c r="P12" s="139">
        <f>K12+N12</f>
        <v>0</v>
      </c>
      <c r="Q12" s="746">
        <v>0</v>
      </c>
      <c r="R12" s="835">
        <v>0</v>
      </c>
      <c r="S12" s="835">
        <v>0</v>
      </c>
      <c r="T12" s="809"/>
    </row>
    <row r="13" spans="1:20" ht="12.75">
      <c r="A13" s="188">
        <v>5</v>
      </c>
      <c r="B13" s="20"/>
      <c r="C13" s="2" t="s">
        <v>55</v>
      </c>
      <c r="D13" s="82" t="s">
        <v>68</v>
      </c>
      <c r="E13" s="172"/>
      <c r="F13" s="242"/>
      <c r="G13" s="226"/>
      <c r="H13" s="660"/>
      <c r="I13" s="660">
        <v>2700</v>
      </c>
      <c r="J13" s="226"/>
      <c r="K13" s="660">
        <v>2700</v>
      </c>
      <c r="L13" s="810"/>
      <c r="M13" s="140"/>
      <c r="N13" s="141">
        <f>SUM(M13:M13)</f>
        <v>0</v>
      </c>
      <c r="O13" s="810"/>
      <c r="P13" s="138">
        <f>K13+N13</f>
        <v>2700</v>
      </c>
      <c r="Q13" s="746">
        <v>2700</v>
      </c>
      <c r="R13" s="835">
        <v>2700</v>
      </c>
      <c r="S13" s="835">
        <v>3000</v>
      </c>
      <c r="T13" s="809"/>
    </row>
    <row r="14" spans="1:20" ht="12.75">
      <c r="A14" s="188">
        <v>6</v>
      </c>
      <c r="B14" s="22"/>
      <c r="C14" s="25"/>
      <c r="D14" s="362">
        <v>1</v>
      </c>
      <c r="E14" s="171" t="s">
        <v>104</v>
      </c>
      <c r="F14" s="243"/>
      <c r="G14" s="227"/>
      <c r="H14" s="661"/>
      <c r="I14" s="661">
        <v>2700</v>
      </c>
      <c r="J14" s="226"/>
      <c r="K14" s="661">
        <v>2700</v>
      </c>
      <c r="L14" s="810"/>
      <c r="M14" s="142"/>
      <c r="N14" s="143"/>
      <c r="O14" s="810"/>
      <c r="P14" s="138"/>
      <c r="Q14" s="346">
        <v>2700</v>
      </c>
      <c r="R14" s="834">
        <v>2700</v>
      </c>
      <c r="S14" s="834">
        <v>3000</v>
      </c>
      <c r="T14" s="811"/>
    </row>
    <row r="15" spans="1:20" ht="12.75">
      <c r="A15" s="188">
        <v>7</v>
      </c>
      <c r="B15" s="22"/>
      <c r="C15" s="25"/>
      <c r="D15" s="1" t="s">
        <v>14</v>
      </c>
      <c r="E15" s="173" t="s">
        <v>109</v>
      </c>
      <c r="F15" s="244"/>
      <c r="G15" s="224"/>
      <c r="H15" s="661"/>
      <c r="I15" s="224"/>
      <c r="J15" s="221"/>
      <c r="K15" s="661"/>
      <c r="L15" s="808"/>
      <c r="M15" s="53"/>
      <c r="N15" s="64">
        <f>SUM(M15:M15)</f>
        <v>0</v>
      </c>
      <c r="O15" s="808"/>
      <c r="P15" s="144">
        <f>K15+N15</f>
        <v>0</v>
      </c>
      <c r="Q15" s="346">
        <v>0</v>
      </c>
      <c r="R15" s="346">
        <v>0</v>
      </c>
      <c r="S15" s="346">
        <v>0</v>
      </c>
      <c r="T15" s="811"/>
    </row>
    <row r="16" spans="1:20" ht="12.75">
      <c r="A16" s="188">
        <v>8</v>
      </c>
      <c r="B16" s="183">
        <v>2</v>
      </c>
      <c r="C16" s="42" t="s">
        <v>46</v>
      </c>
      <c r="D16" s="83"/>
      <c r="E16" s="83"/>
      <c r="F16" s="245"/>
      <c r="G16" s="228"/>
      <c r="H16" s="659"/>
      <c r="I16" s="659">
        <v>4000</v>
      </c>
      <c r="J16" s="230"/>
      <c r="K16" s="659">
        <v>4000</v>
      </c>
      <c r="L16" s="812"/>
      <c r="M16" s="135"/>
      <c r="N16" s="136">
        <f>SUM(M16:M16)</f>
        <v>0</v>
      </c>
      <c r="O16" s="812"/>
      <c r="P16" s="137">
        <f>K16+N16</f>
        <v>4000</v>
      </c>
      <c r="Q16" s="746">
        <v>4000</v>
      </c>
      <c r="R16" s="746">
        <v>4000</v>
      </c>
      <c r="S16" s="746">
        <v>4000</v>
      </c>
      <c r="T16" s="809"/>
    </row>
    <row r="17" spans="1:20" ht="12.75">
      <c r="A17" s="188">
        <v>9</v>
      </c>
      <c r="B17" s="22"/>
      <c r="C17" s="4" t="s">
        <v>55</v>
      </c>
      <c r="D17" s="84" t="s">
        <v>68</v>
      </c>
      <c r="E17" s="174"/>
      <c r="F17" s="242"/>
      <c r="G17" s="226"/>
      <c r="H17" s="258"/>
      <c r="I17" s="258"/>
      <c r="J17" s="226"/>
      <c r="K17" s="258"/>
      <c r="L17" s="810"/>
      <c r="M17" s="140"/>
      <c r="N17" s="48">
        <f>SUM(M17:M17)</f>
        <v>0</v>
      </c>
      <c r="O17" s="810"/>
      <c r="P17" s="138">
        <f>K17+N17</f>
        <v>0</v>
      </c>
      <c r="Q17" s="346">
        <v>0</v>
      </c>
      <c r="R17" s="346">
        <v>0</v>
      </c>
      <c r="S17" s="346">
        <v>0</v>
      </c>
      <c r="T17" s="811"/>
    </row>
    <row r="18" spans="1:20" ht="12.75">
      <c r="A18" s="188">
        <v>10</v>
      </c>
      <c r="B18" s="22"/>
      <c r="C18" s="4"/>
      <c r="D18" s="8" t="s">
        <v>13</v>
      </c>
      <c r="E18" s="171" t="s">
        <v>108</v>
      </c>
      <c r="F18" s="244"/>
      <c r="G18" s="221"/>
      <c r="H18" s="540"/>
      <c r="I18" s="540">
        <v>4000</v>
      </c>
      <c r="J18" s="221"/>
      <c r="K18" s="540">
        <v>4000</v>
      </c>
      <c r="L18" s="808"/>
      <c r="M18" s="50"/>
      <c r="N18" s="45">
        <f>SUM(M18:M18)</f>
        <v>0</v>
      </c>
      <c r="O18" s="808"/>
      <c r="P18" s="144">
        <f>K18+N18</f>
        <v>4000</v>
      </c>
      <c r="Q18" s="233">
        <v>4000</v>
      </c>
      <c r="R18" s="233">
        <v>4000</v>
      </c>
      <c r="S18" s="233">
        <v>4000</v>
      </c>
      <c r="T18" s="811"/>
    </row>
    <row r="19" spans="1:20" ht="2.25" customHeight="1" hidden="1">
      <c r="A19" s="188">
        <v>17</v>
      </c>
      <c r="B19" s="813"/>
      <c r="C19" s="813"/>
      <c r="D19" s="813"/>
      <c r="E19" s="813"/>
      <c r="F19" s="246"/>
      <c r="G19" s="814"/>
      <c r="H19" s="815"/>
      <c r="I19" s="814"/>
      <c r="J19" s="814"/>
      <c r="K19" s="815"/>
      <c r="L19" s="808"/>
      <c r="M19" s="808"/>
      <c r="N19" s="808"/>
      <c r="O19" s="808"/>
      <c r="P19" s="816"/>
      <c r="Q19" s="346">
        <v>0</v>
      </c>
      <c r="R19" s="346">
        <v>0</v>
      </c>
      <c r="S19" s="346"/>
      <c r="T19" s="811"/>
    </row>
    <row r="20" spans="1:20" ht="12.75" customHeight="1" hidden="1">
      <c r="A20" s="188">
        <v>18</v>
      </c>
      <c r="B20" s="786"/>
      <c r="C20" s="765"/>
      <c r="D20" s="763"/>
      <c r="E20" s="787"/>
      <c r="F20" s="247"/>
      <c r="G20" s="788"/>
      <c r="H20" s="789"/>
      <c r="I20" s="788"/>
      <c r="J20" s="788"/>
      <c r="K20" s="789"/>
      <c r="L20" s="808"/>
      <c r="M20" s="808"/>
      <c r="N20" s="808"/>
      <c r="O20" s="808"/>
      <c r="P20" s="816"/>
      <c r="Q20" s="346">
        <v>0</v>
      </c>
      <c r="R20" s="346">
        <v>0</v>
      </c>
      <c r="S20" s="346"/>
      <c r="T20" s="811"/>
    </row>
    <row r="21" spans="1:20" ht="12.75" customHeight="1" hidden="1">
      <c r="A21" s="188">
        <v>19</v>
      </c>
      <c r="B21" s="786"/>
      <c r="C21" s="765"/>
      <c r="D21" s="763"/>
      <c r="E21" s="787"/>
      <c r="F21" s="247"/>
      <c r="G21" s="788"/>
      <c r="H21" s="789"/>
      <c r="I21" s="788"/>
      <c r="J21" s="788"/>
      <c r="K21" s="789"/>
      <c r="L21" s="808"/>
      <c r="M21" s="808"/>
      <c r="N21" s="808"/>
      <c r="O21" s="808"/>
      <c r="P21" s="816"/>
      <c r="Q21" s="346">
        <v>0</v>
      </c>
      <c r="R21" s="346">
        <v>0</v>
      </c>
      <c r="S21" s="346"/>
      <c r="T21" s="811"/>
    </row>
    <row r="22" spans="1:20" ht="12.75" customHeight="1" hidden="1">
      <c r="A22" s="188">
        <v>20</v>
      </c>
      <c r="B22" s="786"/>
      <c r="C22" s="765"/>
      <c r="D22" s="763"/>
      <c r="E22" s="787"/>
      <c r="F22" s="247"/>
      <c r="G22" s="788"/>
      <c r="H22" s="789"/>
      <c r="I22" s="788"/>
      <c r="J22" s="788"/>
      <c r="K22" s="789"/>
      <c r="L22" s="808"/>
      <c r="M22" s="808"/>
      <c r="N22" s="808"/>
      <c r="O22" s="808"/>
      <c r="P22" s="816"/>
      <c r="Q22" s="346">
        <v>0</v>
      </c>
      <c r="R22" s="346">
        <v>0</v>
      </c>
      <c r="S22" s="346"/>
      <c r="T22" s="811"/>
    </row>
    <row r="23" spans="1:20" ht="12.75" customHeight="1" hidden="1">
      <c r="A23" s="188">
        <v>21</v>
      </c>
      <c r="B23" s="786"/>
      <c r="C23" s="765"/>
      <c r="D23" s="763"/>
      <c r="E23" s="787"/>
      <c r="F23" s="247"/>
      <c r="G23" s="788"/>
      <c r="H23" s="789"/>
      <c r="I23" s="788"/>
      <c r="J23" s="788"/>
      <c r="K23" s="789"/>
      <c r="L23" s="808"/>
      <c r="M23" s="808"/>
      <c r="N23" s="808"/>
      <c r="O23" s="808"/>
      <c r="P23" s="816"/>
      <c r="Q23" s="346">
        <v>0</v>
      </c>
      <c r="R23" s="346">
        <v>0</v>
      </c>
      <c r="S23" s="346"/>
      <c r="T23" s="811"/>
    </row>
    <row r="24" spans="1:20" ht="12.75">
      <c r="A24" s="188">
        <v>11</v>
      </c>
      <c r="B24" s="183">
        <v>3</v>
      </c>
      <c r="C24" s="42" t="s">
        <v>47</v>
      </c>
      <c r="D24" s="83"/>
      <c r="E24" s="83"/>
      <c r="F24" s="244">
        <v>8000</v>
      </c>
      <c r="G24" s="221">
        <v>2800</v>
      </c>
      <c r="H24" s="258"/>
      <c r="I24" s="221"/>
      <c r="J24" s="221"/>
      <c r="K24" s="258">
        <v>10800</v>
      </c>
      <c r="L24" s="808"/>
      <c r="M24" s="808"/>
      <c r="N24" s="808"/>
      <c r="O24" s="808"/>
      <c r="P24" s="816"/>
      <c r="Q24" s="754">
        <v>10800</v>
      </c>
      <c r="R24" s="754">
        <v>11000</v>
      </c>
      <c r="S24" s="754">
        <v>11000</v>
      </c>
      <c r="T24" s="795"/>
    </row>
    <row r="25" spans="1:20" ht="12.75">
      <c r="A25" s="188">
        <v>12</v>
      </c>
      <c r="B25" s="183">
        <v>4</v>
      </c>
      <c r="C25" s="96" t="s">
        <v>144</v>
      </c>
      <c r="D25" s="20">
        <v>1</v>
      </c>
      <c r="E25" s="83"/>
      <c r="F25" s="245"/>
      <c r="G25" s="228"/>
      <c r="H25" s="258"/>
      <c r="I25" s="228"/>
      <c r="J25" s="228"/>
      <c r="K25" s="258"/>
      <c r="L25" s="812"/>
      <c r="M25" s="145"/>
      <c r="N25" s="146"/>
      <c r="O25" s="812"/>
      <c r="P25" s="137"/>
      <c r="Q25" s="346">
        <v>0</v>
      </c>
      <c r="R25" s="346">
        <v>0</v>
      </c>
      <c r="S25" s="346"/>
      <c r="T25" s="811"/>
    </row>
    <row r="26" spans="1:20" ht="13.5" thickBot="1">
      <c r="A26" s="189">
        <v>13</v>
      </c>
      <c r="B26" s="27"/>
      <c r="C26" s="33" t="s">
        <v>6</v>
      </c>
      <c r="D26" s="39" t="s">
        <v>303</v>
      </c>
      <c r="E26" s="520"/>
      <c r="F26" s="248"/>
      <c r="G26" s="249"/>
      <c r="H26" s="662">
        <v>3200</v>
      </c>
      <c r="I26" s="251"/>
      <c r="J26" s="249"/>
      <c r="K26" s="662">
        <v>3200</v>
      </c>
      <c r="L26" s="147"/>
      <c r="M26" s="151"/>
      <c r="N26" s="152"/>
      <c r="O26" s="147"/>
      <c r="P26" s="153"/>
      <c r="Q26" s="759">
        <v>3200</v>
      </c>
      <c r="R26" s="759">
        <v>3200</v>
      </c>
      <c r="S26" s="759">
        <v>3200</v>
      </c>
      <c r="T26" s="817"/>
    </row>
    <row r="27" spans="1:20" ht="15.75" thickBot="1">
      <c r="A27" s="195">
        <v>1</v>
      </c>
      <c r="B27" s="395" t="s">
        <v>93</v>
      </c>
      <c r="C27" s="396"/>
      <c r="D27" s="397"/>
      <c r="E27" s="397"/>
      <c r="F27" s="196"/>
      <c r="G27" s="192"/>
      <c r="H27" s="254"/>
      <c r="I27" s="192"/>
      <c r="J27" s="192"/>
      <c r="K27" s="291">
        <v>44300</v>
      </c>
      <c r="L27" s="291">
        <f aca="true" t="shared" si="0" ref="L27:S27">L28+L33+L41+L45+L51</f>
        <v>0</v>
      </c>
      <c r="M27" s="291">
        <f t="shared" si="0"/>
        <v>0</v>
      </c>
      <c r="N27" s="291">
        <f t="shared" si="0"/>
        <v>0</v>
      </c>
      <c r="O27" s="291">
        <f t="shared" si="0"/>
        <v>0</v>
      </c>
      <c r="P27" s="291">
        <f t="shared" si="0"/>
        <v>0</v>
      </c>
      <c r="Q27" s="291">
        <f>Q28+Q33+Q41+Q45+Q51</f>
        <v>44800</v>
      </c>
      <c r="R27" s="291">
        <f t="shared" si="0"/>
        <v>43040</v>
      </c>
      <c r="S27" s="291">
        <f t="shared" si="0"/>
        <v>43040</v>
      </c>
      <c r="T27" s="794"/>
    </row>
    <row r="28" spans="1:20" ht="12.75">
      <c r="A28" s="186">
        <v>2</v>
      </c>
      <c r="B28" s="369">
        <v>1</v>
      </c>
      <c r="C28" s="372" t="s">
        <v>197</v>
      </c>
      <c r="D28" s="163"/>
      <c r="E28" s="163"/>
      <c r="F28" s="159"/>
      <c r="G28" s="160"/>
      <c r="H28" s="548">
        <v>10000</v>
      </c>
      <c r="I28" s="160"/>
      <c r="J28" s="160"/>
      <c r="K28" s="761">
        <v>10000</v>
      </c>
      <c r="L28" s="154"/>
      <c r="M28" s="154"/>
      <c r="N28" s="154"/>
      <c r="O28" s="154"/>
      <c r="P28" s="154"/>
      <c r="Q28" s="761">
        <v>10000</v>
      </c>
      <c r="R28" s="761">
        <v>10000</v>
      </c>
      <c r="S28" s="761">
        <v>10000</v>
      </c>
      <c r="T28" s="784"/>
    </row>
    <row r="29" spans="1:20" ht="12.75">
      <c r="A29" s="190">
        <v>3</v>
      </c>
      <c r="B29" s="370"/>
      <c r="C29" s="376" t="s">
        <v>227</v>
      </c>
      <c r="D29" s="84" t="s">
        <v>18</v>
      </c>
      <c r="E29" s="818"/>
      <c r="F29" s="148"/>
      <c r="G29" s="91"/>
      <c r="H29" s="659"/>
      <c r="I29" s="91"/>
      <c r="J29" s="91"/>
      <c r="K29" s="346">
        <v>0</v>
      </c>
      <c r="L29" s="819"/>
      <c r="M29" s="819"/>
      <c r="N29" s="819"/>
      <c r="O29" s="819"/>
      <c r="P29" s="819"/>
      <c r="Q29" s="346">
        <v>0</v>
      </c>
      <c r="R29" s="346">
        <v>0</v>
      </c>
      <c r="S29" s="346">
        <v>0</v>
      </c>
      <c r="T29" s="780"/>
    </row>
    <row r="30" spans="1:20" ht="12.75">
      <c r="A30" s="188">
        <v>4</v>
      </c>
      <c r="B30" s="370"/>
      <c r="C30" s="377"/>
      <c r="D30" s="32">
        <v>1</v>
      </c>
      <c r="E30" s="83" t="s">
        <v>25</v>
      </c>
      <c r="F30" s="117"/>
      <c r="G30" s="54"/>
      <c r="H30" s="540">
        <v>10000</v>
      </c>
      <c r="I30" s="54"/>
      <c r="J30" s="54"/>
      <c r="K30" s="346">
        <v>10000</v>
      </c>
      <c r="L30" s="819"/>
      <c r="M30" s="819"/>
      <c r="N30" s="819"/>
      <c r="O30" s="819"/>
      <c r="P30" s="819"/>
      <c r="Q30" s="346">
        <v>10000</v>
      </c>
      <c r="R30" s="346">
        <v>10000</v>
      </c>
      <c r="S30" s="346">
        <v>10000</v>
      </c>
      <c r="T30" s="780"/>
    </row>
    <row r="31" spans="1:20" ht="12.75">
      <c r="A31" s="188">
        <v>5</v>
      </c>
      <c r="B31" s="370">
        <v>2</v>
      </c>
      <c r="C31" s="378" t="s">
        <v>40</v>
      </c>
      <c r="D31" s="97"/>
      <c r="E31" s="175"/>
      <c r="F31" s="117"/>
      <c r="G31" s="54"/>
      <c r="H31" s="258"/>
      <c r="I31" s="54"/>
      <c r="J31" s="54"/>
      <c r="K31" s="346">
        <v>0</v>
      </c>
      <c r="L31" s="819"/>
      <c r="M31" s="819"/>
      <c r="N31" s="819"/>
      <c r="O31" s="819"/>
      <c r="P31" s="819"/>
      <c r="Q31" s="346">
        <v>0</v>
      </c>
      <c r="R31" s="346">
        <v>0</v>
      </c>
      <c r="S31" s="346">
        <v>0</v>
      </c>
      <c r="T31" s="780"/>
    </row>
    <row r="32" spans="1:20" ht="12.75">
      <c r="A32" s="188">
        <v>6</v>
      </c>
      <c r="B32" s="370"/>
      <c r="C32" s="378" t="s">
        <v>69</v>
      </c>
      <c r="D32" s="97"/>
      <c r="E32" s="176"/>
      <c r="F32" s="134"/>
      <c r="G32" s="229"/>
      <c r="H32" s="659"/>
      <c r="I32" s="229"/>
      <c r="J32" s="229"/>
      <c r="K32" s="346">
        <v>0</v>
      </c>
      <c r="L32" s="819"/>
      <c r="M32" s="819"/>
      <c r="N32" s="819"/>
      <c r="O32" s="819"/>
      <c r="P32" s="819"/>
      <c r="Q32" s="346">
        <v>0</v>
      </c>
      <c r="R32" s="346">
        <v>0</v>
      </c>
      <c r="S32" s="346">
        <v>0</v>
      </c>
      <c r="T32" s="780"/>
    </row>
    <row r="33" spans="1:20" ht="12.75">
      <c r="A33" s="190">
        <v>7</v>
      </c>
      <c r="B33" s="78"/>
      <c r="C33" s="379" t="s">
        <v>227</v>
      </c>
      <c r="D33" s="92" t="s">
        <v>18</v>
      </c>
      <c r="E33" s="177"/>
      <c r="F33" s="180"/>
      <c r="G33" s="231"/>
      <c r="H33" s="663"/>
      <c r="I33" s="231"/>
      <c r="J33" s="231"/>
      <c r="K33" s="746">
        <v>21000</v>
      </c>
      <c r="L33" s="819"/>
      <c r="M33" s="819"/>
      <c r="N33" s="819"/>
      <c r="O33" s="819"/>
      <c r="P33" s="819"/>
      <c r="Q33" s="746">
        <v>21000</v>
      </c>
      <c r="R33" s="746">
        <v>20500</v>
      </c>
      <c r="S33" s="746">
        <v>20500</v>
      </c>
      <c r="T33" s="795"/>
    </row>
    <row r="34" spans="1:20" ht="12.75">
      <c r="A34" s="188">
        <v>8</v>
      </c>
      <c r="B34" s="78"/>
      <c r="C34" s="320"/>
      <c r="D34" s="1" t="s">
        <v>13</v>
      </c>
      <c r="E34" s="178" t="s">
        <v>80</v>
      </c>
      <c r="F34" s="127"/>
      <c r="G34" s="233"/>
      <c r="H34" s="664">
        <v>5500</v>
      </c>
      <c r="I34" s="233"/>
      <c r="J34" s="233"/>
      <c r="K34" s="233">
        <v>5500</v>
      </c>
      <c r="L34" s="819"/>
      <c r="M34" s="819"/>
      <c r="N34" s="819"/>
      <c r="O34" s="819"/>
      <c r="P34" s="819"/>
      <c r="Q34" s="233">
        <v>5500</v>
      </c>
      <c r="R34" s="233">
        <v>5500</v>
      </c>
      <c r="S34" s="233">
        <v>5500</v>
      </c>
      <c r="T34" s="780"/>
    </row>
    <row r="35" spans="1:20" ht="12.75">
      <c r="A35" s="188">
        <v>9</v>
      </c>
      <c r="B35" s="78"/>
      <c r="C35" s="635" t="s">
        <v>266</v>
      </c>
      <c r="D35" s="31" t="s">
        <v>14</v>
      </c>
      <c r="E35" s="464" t="s">
        <v>265</v>
      </c>
      <c r="F35" s="465"/>
      <c r="G35" s="466"/>
      <c r="H35" s="665">
        <v>1500</v>
      </c>
      <c r="I35" s="466"/>
      <c r="J35" s="466"/>
      <c r="K35" s="233">
        <v>1500</v>
      </c>
      <c r="L35" s="819"/>
      <c r="M35" s="819"/>
      <c r="N35" s="819"/>
      <c r="O35" s="819"/>
      <c r="P35" s="819"/>
      <c r="Q35" s="346">
        <v>1500</v>
      </c>
      <c r="R35" s="346">
        <v>1500</v>
      </c>
      <c r="S35" s="346">
        <v>1500</v>
      </c>
      <c r="T35" s="780"/>
    </row>
    <row r="36" spans="1:20" ht="12.75">
      <c r="A36" s="190">
        <v>10</v>
      </c>
      <c r="B36" s="78"/>
      <c r="C36" s="13"/>
      <c r="D36" s="1" t="s">
        <v>15</v>
      </c>
      <c r="E36" s="346" t="s">
        <v>174</v>
      </c>
      <c r="F36" s="55"/>
      <c r="G36" s="233"/>
      <c r="H36" s="664">
        <v>14000</v>
      </c>
      <c r="I36" s="233"/>
      <c r="J36" s="233"/>
      <c r="K36" s="346">
        <v>14000</v>
      </c>
      <c r="L36" s="55"/>
      <c r="M36" s="55"/>
      <c r="N36" s="55"/>
      <c r="O36" s="55"/>
      <c r="P36" s="217"/>
      <c r="Q36" s="346">
        <v>14000</v>
      </c>
      <c r="R36" s="346">
        <v>13500</v>
      </c>
      <c r="S36" s="346">
        <v>13500</v>
      </c>
      <c r="T36" s="780"/>
    </row>
    <row r="37" spans="1:20" ht="0.75" customHeight="1" hidden="1">
      <c r="A37" s="188">
        <v>13</v>
      </c>
      <c r="B37" s="798"/>
      <c r="C37" s="300"/>
      <c r="D37" s="300"/>
      <c r="E37" s="300"/>
      <c r="F37" s="55"/>
      <c r="G37" s="233"/>
      <c r="H37" s="664"/>
      <c r="I37" s="233"/>
      <c r="J37" s="233"/>
      <c r="K37" s="346">
        <v>0</v>
      </c>
      <c r="L37" s="55"/>
      <c r="M37" s="55"/>
      <c r="N37" s="55"/>
      <c r="O37" s="55"/>
      <c r="P37" s="217"/>
      <c r="Q37" s="346">
        <v>0</v>
      </c>
      <c r="R37" s="346">
        <v>0</v>
      </c>
      <c r="S37" s="346">
        <v>0</v>
      </c>
      <c r="T37" s="780"/>
    </row>
    <row r="38" spans="1:20" ht="12.75" customHeight="1" hidden="1">
      <c r="A38" s="188">
        <v>14</v>
      </c>
      <c r="B38" s="798"/>
      <c r="C38" s="300"/>
      <c r="D38" s="300"/>
      <c r="E38" s="300"/>
      <c r="F38" s="55"/>
      <c r="G38" s="233"/>
      <c r="H38" s="664"/>
      <c r="I38" s="233"/>
      <c r="J38" s="233"/>
      <c r="K38" s="346">
        <v>0</v>
      </c>
      <c r="L38" s="55"/>
      <c r="M38" s="55"/>
      <c r="N38" s="55"/>
      <c r="O38" s="55"/>
      <c r="P38" s="217"/>
      <c r="Q38" s="346">
        <v>0</v>
      </c>
      <c r="R38" s="346">
        <v>0</v>
      </c>
      <c r="S38" s="346">
        <v>0</v>
      </c>
      <c r="T38" s="780"/>
    </row>
    <row r="39" spans="1:20" ht="12.75" customHeight="1" hidden="1">
      <c r="A39" s="190">
        <v>15</v>
      </c>
      <c r="B39" s="798"/>
      <c r="C39" s="300"/>
      <c r="D39" s="300"/>
      <c r="E39" s="300"/>
      <c r="F39" s="55"/>
      <c r="G39" s="233"/>
      <c r="H39" s="664"/>
      <c r="I39" s="233"/>
      <c r="J39" s="233"/>
      <c r="K39" s="346">
        <v>0</v>
      </c>
      <c r="L39" s="55"/>
      <c r="M39" s="55"/>
      <c r="N39" s="55"/>
      <c r="O39" s="55"/>
      <c r="P39" s="217"/>
      <c r="Q39" s="346">
        <v>0</v>
      </c>
      <c r="R39" s="346">
        <v>0</v>
      </c>
      <c r="S39" s="346">
        <v>0</v>
      </c>
      <c r="T39" s="780"/>
    </row>
    <row r="40" spans="1:20" ht="12.75" customHeight="1" hidden="1">
      <c r="A40" s="188">
        <v>16</v>
      </c>
      <c r="B40" s="90"/>
      <c r="C40" s="13"/>
      <c r="D40" s="1"/>
      <c r="E40" s="16"/>
      <c r="F40" s="467"/>
      <c r="G40" s="221"/>
      <c r="H40" s="655"/>
      <c r="I40" s="221"/>
      <c r="J40" s="221"/>
      <c r="K40" s="346">
        <v>0</v>
      </c>
      <c r="L40" s="55"/>
      <c r="M40" s="55"/>
      <c r="N40" s="55"/>
      <c r="O40" s="55"/>
      <c r="P40" s="217"/>
      <c r="Q40" s="346">
        <v>0</v>
      </c>
      <c r="R40" s="346">
        <v>0</v>
      </c>
      <c r="S40" s="346">
        <v>0</v>
      </c>
      <c r="T40" s="780"/>
    </row>
    <row r="41" spans="1:20" ht="12.75">
      <c r="A41" s="188">
        <v>12</v>
      </c>
      <c r="B41" s="371">
        <v>3</v>
      </c>
      <c r="C41" s="380" t="s">
        <v>184</v>
      </c>
      <c r="D41" s="80"/>
      <c r="E41" s="80"/>
      <c r="F41" s="124"/>
      <c r="G41" s="234"/>
      <c r="H41" s="228">
        <v>1800</v>
      </c>
      <c r="I41" s="234"/>
      <c r="J41" s="234"/>
      <c r="K41" s="754">
        <v>1800</v>
      </c>
      <c r="L41" s="819"/>
      <c r="M41" s="819"/>
      <c r="N41" s="819"/>
      <c r="O41" s="819"/>
      <c r="P41" s="819"/>
      <c r="Q41" s="754">
        <v>1800</v>
      </c>
      <c r="R41" s="754">
        <v>1330</v>
      </c>
      <c r="S41" s="754">
        <v>1330</v>
      </c>
      <c r="T41" s="795"/>
    </row>
    <row r="42" spans="1:20" ht="12.75">
      <c r="A42" s="190">
        <v>13</v>
      </c>
      <c r="B42" s="90"/>
      <c r="C42" s="320" t="s">
        <v>227</v>
      </c>
      <c r="D42" s="82" t="s">
        <v>18</v>
      </c>
      <c r="E42" s="174"/>
      <c r="F42" s="105"/>
      <c r="G42" s="235"/>
      <c r="H42" s="230"/>
      <c r="I42" s="221"/>
      <c r="J42" s="221"/>
      <c r="K42" s="346">
        <v>0</v>
      </c>
      <c r="L42" s="819"/>
      <c r="M42" s="819"/>
      <c r="N42" s="819"/>
      <c r="O42" s="819"/>
      <c r="P42" s="819"/>
      <c r="Q42" s="346">
        <v>0</v>
      </c>
      <c r="R42" s="346">
        <v>0</v>
      </c>
      <c r="S42" s="346">
        <v>0</v>
      </c>
      <c r="T42" s="780"/>
    </row>
    <row r="43" spans="1:20" ht="12.75">
      <c r="A43" s="188">
        <v>14</v>
      </c>
      <c r="B43" s="786"/>
      <c r="C43" s="376"/>
      <c r="D43" s="31" t="s">
        <v>13</v>
      </c>
      <c r="E43" s="787" t="s">
        <v>81</v>
      </c>
      <c r="F43" s="65"/>
      <c r="G43" s="224"/>
      <c r="H43" s="230">
        <v>200</v>
      </c>
      <c r="I43" s="224"/>
      <c r="J43" s="224"/>
      <c r="K43" s="346">
        <v>200</v>
      </c>
      <c r="L43" s="819"/>
      <c r="M43" s="819"/>
      <c r="N43" s="819"/>
      <c r="O43" s="819"/>
      <c r="P43" s="819"/>
      <c r="Q43" s="346">
        <v>200</v>
      </c>
      <c r="R43" s="346">
        <v>200</v>
      </c>
      <c r="S43" s="346">
        <v>200</v>
      </c>
      <c r="T43" s="780"/>
    </row>
    <row r="44" spans="1:20" ht="12.75">
      <c r="A44" s="188">
        <v>15</v>
      </c>
      <c r="B44" s="90"/>
      <c r="C44" s="320"/>
      <c r="D44" s="1" t="s">
        <v>14</v>
      </c>
      <c r="E44" s="179" t="s">
        <v>71</v>
      </c>
      <c r="F44" s="181"/>
      <c r="G44" s="236"/>
      <c r="H44" s="230">
        <v>1600</v>
      </c>
      <c r="I44" s="236"/>
      <c r="J44" s="236"/>
      <c r="K44" s="346">
        <v>1600</v>
      </c>
      <c r="L44" s="819"/>
      <c r="M44" s="819"/>
      <c r="N44" s="819"/>
      <c r="O44" s="819"/>
      <c r="P44" s="819"/>
      <c r="Q44" s="346">
        <v>1600</v>
      </c>
      <c r="R44" s="346">
        <v>1300</v>
      </c>
      <c r="S44" s="346">
        <v>1300</v>
      </c>
      <c r="T44" s="780"/>
    </row>
    <row r="45" spans="1:20" ht="12.75">
      <c r="A45" s="190">
        <v>16</v>
      </c>
      <c r="B45" s="370">
        <v>4</v>
      </c>
      <c r="C45" s="378" t="s">
        <v>70</v>
      </c>
      <c r="D45" s="97"/>
      <c r="E45" s="175"/>
      <c r="F45" s="126"/>
      <c r="G45" s="238"/>
      <c r="H45" s="746">
        <v>5000</v>
      </c>
      <c r="I45" s="238"/>
      <c r="J45" s="238"/>
      <c r="K45" s="746">
        <v>5000</v>
      </c>
      <c r="L45" s="819"/>
      <c r="M45" s="819"/>
      <c r="N45" s="819"/>
      <c r="O45" s="819"/>
      <c r="P45" s="819"/>
      <c r="Q45" s="746">
        <v>5000</v>
      </c>
      <c r="R45" s="746">
        <v>4750</v>
      </c>
      <c r="S45" s="746">
        <v>4750</v>
      </c>
      <c r="T45" s="795"/>
    </row>
    <row r="46" spans="1:20" ht="12.75">
      <c r="A46" s="188">
        <v>17</v>
      </c>
      <c r="B46" s="90"/>
      <c r="C46" s="320" t="s">
        <v>227</v>
      </c>
      <c r="D46" s="82" t="s">
        <v>18</v>
      </c>
      <c r="E46" s="174"/>
      <c r="F46" s="69"/>
      <c r="G46" s="226"/>
      <c r="H46" s="346">
        <v>0</v>
      </c>
      <c r="I46" s="226"/>
      <c r="J46" s="226"/>
      <c r="K46" s="346">
        <v>0</v>
      </c>
      <c r="L46" s="819"/>
      <c r="M46" s="819"/>
      <c r="N46" s="819"/>
      <c r="O46" s="819"/>
      <c r="P46" s="819"/>
      <c r="Q46" s="346">
        <v>0</v>
      </c>
      <c r="R46" s="346">
        <v>0</v>
      </c>
      <c r="S46" s="346">
        <v>0</v>
      </c>
      <c r="T46" s="780"/>
    </row>
    <row r="47" spans="1:20" ht="12.75">
      <c r="A47" s="188">
        <v>18</v>
      </c>
      <c r="B47" s="90"/>
      <c r="C47" s="320"/>
      <c r="D47" s="1" t="s">
        <v>13</v>
      </c>
      <c r="E47" s="179" t="s">
        <v>27</v>
      </c>
      <c r="F47" s="65"/>
      <c r="G47" s="224"/>
      <c r="H47" s="346">
        <v>2000</v>
      </c>
      <c r="I47" s="224"/>
      <c r="J47" s="224"/>
      <c r="K47" s="346">
        <v>2000</v>
      </c>
      <c r="L47" s="819"/>
      <c r="M47" s="819"/>
      <c r="N47" s="819"/>
      <c r="O47" s="819"/>
      <c r="P47" s="819"/>
      <c r="Q47" s="346">
        <v>2000</v>
      </c>
      <c r="R47" s="346">
        <v>1500</v>
      </c>
      <c r="S47" s="346">
        <v>1500</v>
      </c>
      <c r="T47" s="780"/>
    </row>
    <row r="48" spans="1:20" ht="12.75">
      <c r="A48" s="190">
        <v>19</v>
      </c>
      <c r="B48" s="78"/>
      <c r="C48" s="381"/>
      <c r="D48" s="1" t="s">
        <v>14</v>
      </c>
      <c r="E48" s="171" t="s">
        <v>28</v>
      </c>
      <c r="F48" s="65"/>
      <c r="G48" s="224"/>
      <c r="H48" s="346">
        <v>1000</v>
      </c>
      <c r="I48" s="224"/>
      <c r="J48" s="224"/>
      <c r="K48" s="346">
        <v>1000</v>
      </c>
      <c r="L48" s="819"/>
      <c r="M48" s="819"/>
      <c r="N48" s="819"/>
      <c r="O48" s="819"/>
      <c r="P48" s="819"/>
      <c r="Q48" s="346">
        <v>1000</v>
      </c>
      <c r="R48" s="346">
        <v>450</v>
      </c>
      <c r="S48" s="346">
        <v>450</v>
      </c>
      <c r="T48" s="780"/>
    </row>
    <row r="49" spans="1:20" ht="12.75">
      <c r="A49" s="188">
        <v>20</v>
      </c>
      <c r="B49" s="78"/>
      <c r="C49" s="381"/>
      <c r="D49" s="1" t="s">
        <v>15</v>
      </c>
      <c r="E49" s="171" t="s">
        <v>259</v>
      </c>
      <c r="F49" s="65"/>
      <c r="G49" s="224"/>
      <c r="H49" s="346">
        <v>1000</v>
      </c>
      <c r="I49" s="224"/>
      <c r="J49" s="224"/>
      <c r="K49" s="346">
        <v>1000</v>
      </c>
      <c r="L49" s="819"/>
      <c r="M49" s="819"/>
      <c r="N49" s="819"/>
      <c r="O49" s="819"/>
      <c r="P49" s="819"/>
      <c r="Q49" s="346">
        <v>1000</v>
      </c>
      <c r="R49" s="346">
        <v>2500</v>
      </c>
      <c r="S49" s="346">
        <v>2500</v>
      </c>
      <c r="T49" s="780"/>
    </row>
    <row r="50" spans="1:20" ht="12.75">
      <c r="A50" s="324">
        <v>21</v>
      </c>
      <c r="B50" s="524"/>
      <c r="C50" s="381"/>
      <c r="D50" s="1" t="s">
        <v>16</v>
      </c>
      <c r="E50" s="171" t="s">
        <v>72</v>
      </c>
      <c r="F50" s="65"/>
      <c r="G50" s="46"/>
      <c r="H50" s="346">
        <v>1000</v>
      </c>
      <c r="I50" s="46"/>
      <c r="J50" s="46"/>
      <c r="K50" s="346">
        <v>1000</v>
      </c>
      <c r="L50" s="525"/>
      <c r="M50" s="525"/>
      <c r="N50" s="525"/>
      <c r="O50" s="525"/>
      <c r="P50" s="525"/>
      <c r="Q50" s="346">
        <v>1000</v>
      </c>
      <c r="R50" s="346">
        <v>300</v>
      </c>
      <c r="S50" s="346">
        <v>300</v>
      </c>
      <c r="T50" s="780"/>
    </row>
    <row r="51" spans="1:20" ht="12.75">
      <c r="A51" s="188">
        <v>22</v>
      </c>
      <c r="B51" s="380">
        <v>5</v>
      </c>
      <c r="C51" s="526" t="s">
        <v>137</v>
      </c>
      <c r="D51" s="308"/>
      <c r="E51" s="527"/>
      <c r="F51" s="65"/>
      <c r="G51" s="46"/>
      <c r="H51" s="746">
        <v>7000</v>
      </c>
      <c r="I51" s="46"/>
      <c r="J51" s="46"/>
      <c r="K51" s="746">
        <v>7000</v>
      </c>
      <c r="L51" s="219"/>
      <c r="M51" s="316"/>
      <c r="N51" s="316"/>
      <c r="O51" s="316"/>
      <c r="P51" s="316"/>
      <c r="Q51" s="746">
        <v>7000</v>
      </c>
      <c r="R51" s="746">
        <v>6460</v>
      </c>
      <c r="S51" s="746">
        <v>6460</v>
      </c>
      <c r="T51" s="795"/>
    </row>
    <row r="52" spans="1:20" ht="12.75">
      <c r="A52" s="190">
        <v>23</v>
      </c>
      <c r="B52" s="373"/>
      <c r="C52" s="320" t="s">
        <v>227</v>
      </c>
      <c r="D52" s="362">
        <v>1</v>
      </c>
      <c r="E52" s="321" t="s">
        <v>134</v>
      </c>
      <c r="F52" s="51"/>
      <c r="G52" s="47"/>
      <c r="H52" s="346">
        <v>3000</v>
      </c>
      <c r="I52" s="47"/>
      <c r="J52" s="47"/>
      <c r="K52" s="346">
        <v>3000</v>
      </c>
      <c r="L52" s="95"/>
      <c r="M52" s="55"/>
      <c r="N52" s="55"/>
      <c r="O52" s="55"/>
      <c r="P52" s="55"/>
      <c r="Q52" s="346">
        <v>3000</v>
      </c>
      <c r="R52" s="346">
        <v>3000</v>
      </c>
      <c r="S52" s="346">
        <v>3000</v>
      </c>
      <c r="T52" s="780"/>
    </row>
    <row r="53" spans="1:20" ht="12.75">
      <c r="A53" s="188">
        <v>24</v>
      </c>
      <c r="B53" s="374"/>
      <c r="C53" s="382"/>
      <c r="D53" s="360">
        <v>2</v>
      </c>
      <c r="E53" s="321" t="s">
        <v>135</v>
      </c>
      <c r="F53" s="51"/>
      <c r="G53" s="47"/>
      <c r="H53" s="346">
        <v>2000</v>
      </c>
      <c r="I53" s="47"/>
      <c r="J53" s="47"/>
      <c r="K53" s="346">
        <v>2000</v>
      </c>
      <c r="L53" s="95"/>
      <c r="M53" s="55"/>
      <c r="N53" s="55"/>
      <c r="O53" s="55"/>
      <c r="P53" s="55"/>
      <c r="Q53" s="346">
        <v>2000</v>
      </c>
      <c r="R53" s="346">
        <v>1400</v>
      </c>
      <c r="S53" s="346">
        <v>1400</v>
      </c>
      <c r="T53" s="780"/>
    </row>
    <row r="54" spans="1:20" ht="12.75">
      <c r="A54" s="188">
        <v>25</v>
      </c>
      <c r="B54" s="374"/>
      <c r="C54" s="382"/>
      <c r="D54" s="360">
        <v>3</v>
      </c>
      <c r="E54" s="321" t="s">
        <v>23</v>
      </c>
      <c r="F54" s="51"/>
      <c r="G54" s="47"/>
      <c r="H54" s="346">
        <v>1500</v>
      </c>
      <c r="I54" s="47"/>
      <c r="J54" s="47"/>
      <c r="K54" s="346">
        <v>1500</v>
      </c>
      <c r="L54" s="95"/>
      <c r="M54" s="55"/>
      <c r="N54" s="55"/>
      <c r="O54" s="55"/>
      <c r="P54" s="55"/>
      <c r="Q54" s="346">
        <v>1500</v>
      </c>
      <c r="R54" s="346">
        <v>1900</v>
      </c>
      <c r="S54" s="346">
        <v>1900</v>
      </c>
      <c r="T54" s="780"/>
    </row>
    <row r="55" spans="1:20" ht="13.5" thickBot="1">
      <c r="A55" s="549">
        <v>26</v>
      </c>
      <c r="B55" s="375"/>
      <c r="C55" s="383"/>
      <c r="D55" s="361">
        <v>4</v>
      </c>
      <c r="E55" s="323" t="s">
        <v>136</v>
      </c>
      <c r="F55" s="61"/>
      <c r="G55" s="58"/>
      <c r="H55" s="758">
        <v>500</v>
      </c>
      <c r="I55" s="58"/>
      <c r="J55" s="58"/>
      <c r="K55" s="758">
        <v>500</v>
      </c>
      <c r="L55" s="214"/>
      <c r="M55" s="122"/>
      <c r="N55" s="122"/>
      <c r="O55" s="122"/>
      <c r="P55" s="122"/>
      <c r="Q55" s="758">
        <v>500</v>
      </c>
      <c r="R55" s="758">
        <v>160</v>
      </c>
      <c r="S55" s="758">
        <v>160</v>
      </c>
      <c r="T55" s="781"/>
    </row>
    <row r="56" spans="1:20" ht="13.5" thickBot="1">
      <c r="A56" s="292"/>
      <c r="B56" s="10"/>
      <c r="C56" s="18"/>
      <c r="D56" s="11"/>
      <c r="E56" s="19"/>
      <c r="F56" s="49"/>
      <c r="G56" s="49"/>
      <c r="H56" s="70"/>
      <c r="I56" s="49"/>
      <c r="J56" s="49"/>
      <c r="K56" s="62"/>
      <c r="L56" s="125"/>
      <c r="M56" s="125"/>
      <c r="N56" s="125"/>
      <c r="O56" s="125"/>
      <c r="P56" s="125"/>
      <c r="Q56" s="656"/>
      <c r="R56" s="656"/>
      <c r="S56" s="559"/>
      <c r="T56" s="796"/>
    </row>
    <row r="57" spans="1:20" ht="15.75" thickBot="1">
      <c r="A57" s="195">
        <v>1</v>
      </c>
      <c r="B57" s="395" t="s">
        <v>98</v>
      </c>
      <c r="C57" s="394"/>
      <c r="D57" s="397"/>
      <c r="E57" s="398"/>
      <c r="F57" s="253"/>
      <c r="G57" s="253"/>
      <c r="H57" s="253"/>
      <c r="I57" s="253"/>
      <c r="J57" s="254"/>
      <c r="K57" s="760">
        <f>K58+K59+K61+K63+K70</f>
        <v>36188</v>
      </c>
      <c r="L57" s="199"/>
      <c r="M57" s="199"/>
      <c r="N57" s="191"/>
      <c r="O57" s="192"/>
      <c r="P57" s="198"/>
      <c r="Q57" s="760">
        <f>Q58+Q59+Q61+Q63+Q70</f>
        <v>36188</v>
      </c>
      <c r="R57" s="760">
        <f>R58+R59+R61+R63+R70</f>
        <v>35888</v>
      </c>
      <c r="S57" s="760">
        <f>S58+S59+S61+S63+S70</f>
        <v>35888</v>
      </c>
      <c r="T57" s="783"/>
    </row>
    <row r="58" spans="1:20" ht="12.75">
      <c r="A58" s="186">
        <v>2</v>
      </c>
      <c r="B58" s="156">
        <v>1</v>
      </c>
      <c r="C58" s="477" t="s">
        <v>228</v>
      </c>
      <c r="D58" s="157" t="s">
        <v>91</v>
      </c>
      <c r="E58" s="158"/>
      <c r="F58" s="514">
        <v>22200</v>
      </c>
      <c r="G58" s="222">
        <v>7800</v>
      </c>
      <c r="H58" s="223"/>
      <c r="I58" s="515"/>
      <c r="J58" s="516"/>
      <c r="K58" s="756">
        <v>30000</v>
      </c>
      <c r="L58" s="517"/>
      <c r="M58" s="517"/>
      <c r="N58" s="159"/>
      <c r="O58" s="160"/>
      <c r="P58" s="215"/>
      <c r="Q58" s="756">
        <v>30000</v>
      </c>
      <c r="R58" s="756">
        <v>30000</v>
      </c>
      <c r="S58" s="756">
        <v>30000</v>
      </c>
      <c r="T58" s="784"/>
    </row>
    <row r="59" spans="1:20" ht="12.75">
      <c r="A59" s="188">
        <v>3</v>
      </c>
      <c r="B59" s="473"/>
      <c r="C59" s="765"/>
      <c r="D59" s="179" t="s">
        <v>185</v>
      </c>
      <c r="E59" s="23"/>
      <c r="F59" s="290"/>
      <c r="G59" s="236"/>
      <c r="H59" s="675">
        <v>315</v>
      </c>
      <c r="I59" s="474"/>
      <c r="J59" s="475"/>
      <c r="K59" s="746">
        <v>315</v>
      </c>
      <c r="L59" s="820"/>
      <c r="M59" s="820"/>
      <c r="N59" s="134"/>
      <c r="O59" s="111"/>
      <c r="P59" s="476"/>
      <c r="Q59" s="746">
        <v>315</v>
      </c>
      <c r="R59" s="746">
        <v>315</v>
      </c>
      <c r="S59" s="746">
        <v>315</v>
      </c>
      <c r="T59" s="795"/>
    </row>
    <row r="60" spans="1:20" ht="12.75">
      <c r="A60" s="190">
        <v>4</v>
      </c>
      <c r="B60" s="183">
        <v>2</v>
      </c>
      <c r="C60" s="42" t="s">
        <v>48</v>
      </c>
      <c r="D60" s="83"/>
      <c r="E60" s="43"/>
      <c r="F60" s="255"/>
      <c r="G60" s="238"/>
      <c r="H60" s="238"/>
      <c r="I60" s="255"/>
      <c r="J60" s="238"/>
      <c r="K60" s="233">
        <v>0</v>
      </c>
      <c r="L60" s="812"/>
      <c r="M60" s="812"/>
      <c r="N60" s="69"/>
      <c r="O60" s="66"/>
      <c r="P60" s="216"/>
      <c r="Q60" s="233">
        <v>0</v>
      </c>
      <c r="R60" s="233">
        <v>0</v>
      </c>
      <c r="S60" s="233">
        <v>0</v>
      </c>
      <c r="T60" s="780"/>
    </row>
    <row r="61" spans="1:20" ht="12.75">
      <c r="A61" s="188">
        <v>5</v>
      </c>
      <c r="B61" s="183">
        <v>3</v>
      </c>
      <c r="C61" s="42" t="s">
        <v>37</v>
      </c>
      <c r="D61" s="83"/>
      <c r="E61" s="43"/>
      <c r="F61" s="255"/>
      <c r="G61" s="238"/>
      <c r="H61" s="238">
        <v>623</v>
      </c>
      <c r="I61" s="255"/>
      <c r="J61" s="256"/>
      <c r="K61" s="746">
        <v>623</v>
      </c>
      <c r="L61" s="812"/>
      <c r="M61" s="812"/>
      <c r="N61" s="51"/>
      <c r="O61" s="47"/>
      <c r="P61" s="63"/>
      <c r="Q61" s="746">
        <v>623</v>
      </c>
      <c r="R61" s="746">
        <v>623</v>
      </c>
      <c r="S61" s="746">
        <v>623</v>
      </c>
      <c r="T61" s="780"/>
    </row>
    <row r="62" spans="1:20" ht="12.75">
      <c r="A62" s="190">
        <v>6</v>
      </c>
      <c r="B62" s="183"/>
      <c r="C62" s="2" t="s">
        <v>227</v>
      </c>
      <c r="D62" s="84" t="s">
        <v>2</v>
      </c>
      <c r="E62" s="43"/>
      <c r="F62" s="257"/>
      <c r="G62" s="230"/>
      <c r="H62" s="230"/>
      <c r="I62" s="257"/>
      <c r="J62" s="258"/>
      <c r="K62" s="346">
        <v>0</v>
      </c>
      <c r="L62" s="118"/>
      <c r="M62" s="118"/>
      <c r="N62" s="47"/>
      <c r="O62" s="47"/>
      <c r="P62" s="63"/>
      <c r="Q62" s="346">
        <v>0</v>
      </c>
      <c r="R62" s="346">
        <v>0</v>
      </c>
      <c r="S62" s="346">
        <v>0</v>
      </c>
      <c r="T62" s="780"/>
    </row>
    <row r="63" spans="1:20" ht="12.75">
      <c r="A63" s="190">
        <v>7</v>
      </c>
      <c r="B63" s="184">
        <v>4</v>
      </c>
      <c r="C63" s="79" t="s">
        <v>49</v>
      </c>
      <c r="D63" s="80"/>
      <c r="E63" s="81"/>
      <c r="F63" s="259"/>
      <c r="G63" s="234"/>
      <c r="H63" s="746">
        <v>4450</v>
      </c>
      <c r="I63" s="234"/>
      <c r="J63" s="234"/>
      <c r="K63" s="746">
        <v>4450</v>
      </c>
      <c r="L63" s="812"/>
      <c r="M63" s="812"/>
      <c r="N63" s="66"/>
      <c r="O63" s="66"/>
      <c r="P63" s="216"/>
      <c r="Q63" s="746">
        <v>4450</v>
      </c>
      <c r="R63" s="746">
        <v>4450</v>
      </c>
      <c r="S63" s="746">
        <v>4450</v>
      </c>
      <c r="T63" s="795"/>
    </row>
    <row r="64" spans="1:20" ht="12.75">
      <c r="A64" s="188">
        <v>8</v>
      </c>
      <c r="B64" s="22"/>
      <c r="C64" s="4" t="s">
        <v>55</v>
      </c>
      <c r="D64" s="84" t="s">
        <v>68</v>
      </c>
      <c r="E64" s="85"/>
      <c r="F64" s="260"/>
      <c r="G64" s="240"/>
      <c r="H64" s="346">
        <v>0</v>
      </c>
      <c r="I64" s="261"/>
      <c r="J64" s="240"/>
      <c r="K64" s="346">
        <v>0</v>
      </c>
      <c r="L64" s="810"/>
      <c r="M64" s="810"/>
      <c r="N64" s="55"/>
      <c r="O64" s="55"/>
      <c r="P64" s="217"/>
      <c r="Q64" s="346">
        <v>0</v>
      </c>
      <c r="R64" s="346">
        <v>0</v>
      </c>
      <c r="S64" s="346">
        <v>0</v>
      </c>
      <c r="T64" s="780"/>
    </row>
    <row r="65" spans="1:20" ht="12.75">
      <c r="A65" s="190">
        <v>9</v>
      </c>
      <c r="B65" s="22"/>
      <c r="C65" s="35"/>
      <c r="D65" s="1" t="s">
        <v>13</v>
      </c>
      <c r="E65" s="23" t="s">
        <v>82</v>
      </c>
      <c r="F65" s="262"/>
      <c r="G65" s="263"/>
      <c r="H65" s="346">
        <v>400</v>
      </c>
      <c r="I65" s="265"/>
      <c r="J65" s="263"/>
      <c r="K65" s="346">
        <v>400</v>
      </c>
      <c r="L65" s="808"/>
      <c r="M65" s="808"/>
      <c r="N65" s="55"/>
      <c r="O65" s="55"/>
      <c r="P65" s="217"/>
      <c r="Q65" s="346">
        <v>400</v>
      </c>
      <c r="R65" s="346">
        <v>400</v>
      </c>
      <c r="S65" s="346">
        <v>400</v>
      </c>
      <c r="T65" s="780"/>
    </row>
    <row r="66" spans="1:20" ht="12.75">
      <c r="A66" s="188">
        <v>10</v>
      </c>
      <c r="B66" s="22"/>
      <c r="C66" s="35"/>
      <c r="D66" s="1" t="s">
        <v>14</v>
      </c>
      <c r="E66" s="23" t="s">
        <v>73</v>
      </c>
      <c r="F66" s="262"/>
      <c r="G66" s="263"/>
      <c r="H66" s="346">
        <v>50</v>
      </c>
      <c r="I66" s="265"/>
      <c r="J66" s="263"/>
      <c r="K66" s="346">
        <v>50</v>
      </c>
      <c r="L66" s="808"/>
      <c r="M66" s="808"/>
      <c r="N66" s="55"/>
      <c r="O66" s="55"/>
      <c r="P66" s="217"/>
      <c r="Q66" s="346">
        <v>50</v>
      </c>
      <c r="R66" s="346">
        <v>50</v>
      </c>
      <c r="S66" s="346">
        <v>50</v>
      </c>
      <c r="T66" s="780"/>
    </row>
    <row r="67" spans="1:20" ht="12.75">
      <c r="A67" s="188">
        <v>11</v>
      </c>
      <c r="B67" s="22"/>
      <c r="C67" s="35"/>
      <c r="D67" s="1" t="s">
        <v>15</v>
      </c>
      <c r="E67" s="23" t="s">
        <v>111</v>
      </c>
      <c r="F67" s="265"/>
      <c r="G67" s="263"/>
      <c r="H67" s="346">
        <v>3000</v>
      </c>
      <c r="I67" s="265"/>
      <c r="J67" s="263"/>
      <c r="K67" s="346">
        <v>3000</v>
      </c>
      <c r="L67" s="808"/>
      <c r="M67" s="808"/>
      <c r="N67" s="55"/>
      <c r="O67" s="55"/>
      <c r="P67" s="217"/>
      <c r="Q67" s="346">
        <v>3000</v>
      </c>
      <c r="R67" s="346">
        <v>3000</v>
      </c>
      <c r="S67" s="346">
        <v>3000</v>
      </c>
      <c r="T67" s="780"/>
    </row>
    <row r="68" spans="1:20" ht="12.75">
      <c r="A68" s="188">
        <v>12</v>
      </c>
      <c r="B68" s="22"/>
      <c r="C68" s="35"/>
      <c r="D68" s="1" t="s">
        <v>16</v>
      </c>
      <c r="E68" s="23" t="s">
        <v>168</v>
      </c>
      <c r="F68" s="265"/>
      <c r="G68" s="263"/>
      <c r="H68" s="346">
        <v>1000</v>
      </c>
      <c r="I68" s="265"/>
      <c r="J68" s="263"/>
      <c r="K68" s="346">
        <v>1000</v>
      </c>
      <c r="L68" s="808"/>
      <c r="M68" s="808"/>
      <c r="N68" s="55"/>
      <c r="O68" s="55"/>
      <c r="P68" s="217"/>
      <c r="Q68" s="346">
        <v>1000</v>
      </c>
      <c r="R68" s="346">
        <v>1000</v>
      </c>
      <c r="S68" s="346">
        <v>1000</v>
      </c>
      <c r="T68" s="780"/>
    </row>
    <row r="69" spans="1:20" ht="12.75">
      <c r="A69" s="188">
        <v>13</v>
      </c>
      <c r="B69" s="22"/>
      <c r="C69" s="35"/>
      <c r="D69" s="1" t="s">
        <v>17</v>
      </c>
      <c r="E69" s="23" t="s">
        <v>169</v>
      </c>
      <c r="F69" s="265"/>
      <c r="G69" s="263"/>
      <c r="H69" s="346">
        <v>0</v>
      </c>
      <c r="I69" s="265"/>
      <c r="J69" s="263"/>
      <c r="K69" s="346">
        <v>0</v>
      </c>
      <c r="L69" s="808"/>
      <c r="M69" s="808"/>
      <c r="N69" s="55"/>
      <c r="O69" s="55"/>
      <c r="P69" s="217"/>
      <c r="Q69" s="346">
        <v>0</v>
      </c>
      <c r="R69" s="346">
        <v>0</v>
      </c>
      <c r="S69" s="346">
        <v>0</v>
      </c>
      <c r="T69" s="780"/>
    </row>
    <row r="70" spans="1:20" ht="12.75">
      <c r="A70" s="190">
        <v>14</v>
      </c>
      <c r="B70" s="183"/>
      <c r="C70" s="42" t="s">
        <v>50</v>
      </c>
      <c r="D70" s="83"/>
      <c r="E70" s="43"/>
      <c r="F70" s="255"/>
      <c r="G70" s="238"/>
      <c r="H70" s="746">
        <v>800</v>
      </c>
      <c r="I70" s="238"/>
      <c r="J70" s="238"/>
      <c r="K70" s="746">
        <v>800</v>
      </c>
      <c r="L70" s="812"/>
      <c r="M70" s="812"/>
      <c r="N70" s="55"/>
      <c r="O70" s="55"/>
      <c r="P70" s="217"/>
      <c r="Q70" s="746">
        <v>800</v>
      </c>
      <c r="R70" s="746">
        <v>500</v>
      </c>
      <c r="S70" s="746">
        <v>500</v>
      </c>
      <c r="T70" s="780"/>
    </row>
    <row r="71" spans="1:20" ht="13.5" thickBot="1">
      <c r="A71" s="189">
        <v>15</v>
      </c>
      <c r="B71" s="27"/>
      <c r="C71" s="5" t="s">
        <v>229</v>
      </c>
      <c r="D71" s="86" t="s">
        <v>50</v>
      </c>
      <c r="E71" s="87"/>
      <c r="F71" s="266"/>
      <c r="G71" s="267"/>
      <c r="H71" s="758">
        <v>800</v>
      </c>
      <c r="I71" s="266"/>
      <c r="J71" s="267"/>
      <c r="K71" s="758">
        <v>800</v>
      </c>
      <c r="L71" s="62"/>
      <c r="M71" s="62"/>
      <c r="N71" s="122"/>
      <c r="O71" s="122"/>
      <c r="P71" s="218"/>
      <c r="Q71" s="758">
        <v>800</v>
      </c>
      <c r="R71" s="758">
        <v>500</v>
      </c>
      <c r="S71" s="758">
        <v>500</v>
      </c>
      <c r="T71" s="781"/>
    </row>
    <row r="72" spans="1:20" ht="15.75" thickBot="1">
      <c r="A72" s="187">
        <v>1</v>
      </c>
      <c r="B72" s="821" t="s">
        <v>99</v>
      </c>
      <c r="C72" s="822"/>
      <c r="D72" s="787"/>
      <c r="E72" s="399"/>
      <c r="F72" s="268"/>
      <c r="G72" s="268"/>
      <c r="H72" s="254">
        <v>10570</v>
      </c>
      <c r="I72" s="268"/>
      <c r="J72" s="268"/>
      <c r="K72" s="509">
        <v>10570</v>
      </c>
      <c r="L72" s="823"/>
      <c r="M72" s="128"/>
      <c r="N72" s="155"/>
      <c r="O72" s="129"/>
      <c r="P72" s="750"/>
      <c r="Q72" s="509">
        <v>10570</v>
      </c>
      <c r="R72" s="509">
        <v>10570</v>
      </c>
      <c r="S72" s="509">
        <v>10570</v>
      </c>
      <c r="T72" s="783"/>
    </row>
    <row r="73" spans="1:20" ht="12.75">
      <c r="A73" s="186">
        <v>2</v>
      </c>
      <c r="B73" s="369">
        <v>1</v>
      </c>
      <c r="C73" s="372" t="s">
        <v>51</v>
      </c>
      <c r="D73" s="163"/>
      <c r="E73" s="164"/>
      <c r="F73" s="165"/>
      <c r="G73" s="165"/>
      <c r="H73" s="756">
        <v>70</v>
      </c>
      <c r="I73" s="165"/>
      <c r="J73" s="160"/>
      <c r="K73" s="756">
        <v>70</v>
      </c>
      <c r="L73" s="166"/>
      <c r="M73" s="159"/>
      <c r="N73" s="160"/>
      <c r="O73" s="161"/>
      <c r="P73" s="389"/>
      <c r="Q73" s="751">
        <v>70</v>
      </c>
      <c r="R73" s="751">
        <v>70</v>
      </c>
      <c r="S73" s="751">
        <v>70</v>
      </c>
      <c r="T73" s="779"/>
    </row>
    <row r="74" spans="1:20" ht="12.75">
      <c r="A74" s="190">
        <v>3</v>
      </c>
      <c r="B74" s="78"/>
      <c r="C74" s="320" t="s">
        <v>56</v>
      </c>
      <c r="D74" s="82" t="s">
        <v>51</v>
      </c>
      <c r="E74" s="24"/>
      <c r="F74" s="99"/>
      <c r="G74" s="93"/>
      <c r="H74" s="346">
        <v>0</v>
      </c>
      <c r="I74" s="98"/>
      <c r="J74" s="102"/>
      <c r="K74" s="346">
        <v>0</v>
      </c>
      <c r="L74" s="820"/>
      <c r="M74" s="69"/>
      <c r="N74" s="66"/>
      <c r="O74" s="68"/>
      <c r="P74" s="750"/>
      <c r="Q74" s="346">
        <v>0</v>
      </c>
      <c r="R74" s="346">
        <v>0</v>
      </c>
      <c r="S74" s="346">
        <v>0</v>
      </c>
      <c r="T74" s="780"/>
    </row>
    <row r="75" spans="1:20" ht="12.75">
      <c r="A75" s="190">
        <v>4</v>
      </c>
      <c r="B75" s="90"/>
      <c r="C75" s="320"/>
      <c r="D75" s="1" t="s">
        <v>13</v>
      </c>
      <c r="E75" s="24" t="s">
        <v>26</v>
      </c>
      <c r="F75" s="50"/>
      <c r="G75" s="47"/>
      <c r="H75" s="346">
        <v>70</v>
      </c>
      <c r="I75" s="50"/>
      <c r="J75" s="47"/>
      <c r="K75" s="346">
        <v>70</v>
      </c>
      <c r="L75" s="808"/>
      <c r="M75" s="51"/>
      <c r="N75" s="47"/>
      <c r="O75" s="45"/>
      <c r="P75" s="750"/>
      <c r="Q75" s="346">
        <v>70</v>
      </c>
      <c r="R75" s="346">
        <v>70</v>
      </c>
      <c r="S75" s="346">
        <v>70</v>
      </c>
      <c r="T75" s="780"/>
    </row>
    <row r="76" spans="1:20" ht="12.75">
      <c r="A76" s="190">
        <v>5</v>
      </c>
      <c r="B76" s="370">
        <v>2</v>
      </c>
      <c r="C76" s="377" t="s">
        <v>39</v>
      </c>
      <c r="D76" s="83"/>
      <c r="E76" s="43"/>
      <c r="F76" s="114"/>
      <c r="G76" s="114"/>
      <c r="H76" s="746">
        <v>10500</v>
      </c>
      <c r="I76" s="114"/>
      <c r="J76" s="54"/>
      <c r="K76" s="746">
        <v>10500</v>
      </c>
      <c r="L76" s="812"/>
      <c r="M76" s="47"/>
      <c r="N76" s="47"/>
      <c r="O76" s="45"/>
      <c r="P76" s="750"/>
      <c r="Q76" s="746">
        <v>10500</v>
      </c>
      <c r="R76" s="746">
        <v>10500</v>
      </c>
      <c r="S76" s="746">
        <v>10500</v>
      </c>
      <c r="T76" s="795"/>
    </row>
    <row r="77" spans="1:20" ht="12.75">
      <c r="A77" s="190">
        <v>6</v>
      </c>
      <c r="B77" s="78"/>
      <c r="C77" s="320" t="s">
        <v>38</v>
      </c>
      <c r="D77" s="82" t="s">
        <v>39</v>
      </c>
      <c r="E77" s="24"/>
      <c r="F77" s="67"/>
      <c r="G77" s="240"/>
      <c r="H77" s="346">
        <v>0</v>
      </c>
      <c r="I77" s="459"/>
      <c r="J77" s="47"/>
      <c r="K77" s="346">
        <v>0</v>
      </c>
      <c r="L77" s="808"/>
      <c r="M77" s="47"/>
      <c r="N77" s="47"/>
      <c r="O77" s="45"/>
      <c r="P77" s="750"/>
      <c r="Q77" s="346">
        <v>0</v>
      </c>
      <c r="R77" s="346">
        <v>0</v>
      </c>
      <c r="S77" s="346">
        <v>0</v>
      </c>
      <c r="T77" s="780"/>
    </row>
    <row r="78" spans="1:20" ht="12.75">
      <c r="A78" s="190">
        <v>7</v>
      </c>
      <c r="B78" s="78"/>
      <c r="C78" s="379"/>
      <c r="D78" s="16">
        <v>1</v>
      </c>
      <c r="E78" s="24" t="s">
        <v>327</v>
      </c>
      <c r="F78" s="50"/>
      <c r="G78" s="263"/>
      <c r="H78" s="346">
        <v>4500</v>
      </c>
      <c r="I78" s="60"/>
      <c r="J78" s="47"/>
      <c r="K78" s="346">
        <v>4500</v>
      </c>
      <c r="L78" s="808"/>
      <c r="M78" s="47"/>
      <c r="N78" s="47"/>
      <c r="O78" s="45"/>
      <c r="P78" s="750"/>
      <c r="Q78" s="346">
        <v>4500</v>
      </c>
      <c r="R78" s="346">
        <v>4500</v>
      </c>
      <c r="S78" s="346">
        <v>4500</v>
      </c>
      <c r="T78" s="780"/>
    </row>
    <row r="79" spans="1:20" ht="12.75">
      <c r="A79" s="190">
        <v>8</v>
      </c>
      <c r="B79" s="78"/>
      <c r="C79" s="379"/>
      <c r="D79" s="16">
        <v>2</v>
      </c>
      <c r="E79" s="24" t="s">
        <v>129</v>
      </c>
      <c r="F79" s="50"/>
      <c r="G79" s="263"/>
      <c r="H79" s="346">
        <v>200</v>
      </c>
      <c r="I79" s="60"/>
      <c r="J79" s="47"/>
      <c r="K79" s="346">
        <v>200</v>
      </c>
      <c r="L79" s="808"/>
      <c r="M79" s="47"/>
      <c r="N79" s="47"/>
      <c r="O79" s="45"/>
      <c r="P79" s="750"/>
      <c r="Q79" s="346">
        <v>200</v>
      </c>
      <c r="R79" s="346">
        <v>200</v>
      </c>
      <c r="S79" s="346">
        <v>200</v>
      </c>
      <c r="T79" s="780"/>
    </row>
    <row r="80" spans="1:20" ht="12.75">
      <c r="A80" s="190">
        <v>9</v>
      </c>
      <c r="B80" s="78"/>
      <c r="C80" s="379"/>
      <c r="D80" s="16">
        <v>3</v>
      </c>
      <c r="E80" s="24" t="s">
        <v>270</v>
      </c>
      <c r="F80" s="50"/>
      <c r="G80" s="263"/>
      <c r="H80" s="346">
        <v>150</v>
      </c>
      <c r="I80" s="60"/>
      <c r="J80" s="47"/>
      <c r="K80" s="346">
        <v>150</v>
      </c>
      <c r="L80" s="808"/>
      <c r="M80" s="47"/>
      <c r="N80" s="47"/>
      <c r="O80" s="45"/>
      <c r="P80" s="750"/>
      <c r="Q80" s="346">
        <v>150</v>
      </c>
      <c r="R80" s="346">
        <v>150</v>
      </c>
      <c r="S80" s="346">
        <v>150</v>
      </c>
      <c r="T80" s="780"/>
    </row>
    <row r="81" spans="1:20" ht="12.75">
      <c r="A81" s="190"/>
      <c r="B81" s="78"/>
      <c r="C81" s="379"/>
      <c r="D81" s="16" t="s">
        <v>298</v>
      </c>
      <c r="E81" s="24" t="s">
        <v>297</v>
      </c>
      <c r="F81" s="50"/>
      <c r="G81" s="263"/>
      <c r="H81" s="346">
        <v>150</v>
      </c>
      <c r="I81" s="60"/>
      <c r="J81" s="47"/>
      <c r="K81" s="346">
        <v>150</v>
      </c>
      <c r="L81" s="808"/>
      <c r="M81" s="47"/>
      <c r="N81" s="47"/>
      <c r="O81" s="45"/>
      <c r="P81" s="750"/>
      <c r="Q81" s="346">
        <v>150</v>
      </c>
      <c r="R81" s="346">
        <v>150</v>
      </c>
      <c r="S81" s="346">
        <v>150</v>
      </c>
      <c r="T81" s="780"/>
    </row>
    <row r="82" spans="1:20" ht="12.75">
      <c r="A82" s="190"/>
      <c r="B82" s="78"/>
      <c r="C82" s="379"/>
      <c r="D82" s="16">
        <v>5</v>
      </c>
      <c r="E82" s="24" t="s">
        <v>299</v>
      </c>
      <c r="F82" s="50"/>
      <c r="G82" s="263"/>
      <c r="H82" s="346">
        <v>250</v>
      </c>
      <c r="I82" s="60"/>
      <c r="J82" s="47"/>
      <c r="K82" s="346">
        <v>250</v>
      </c>
      <c r="L82" s="808"/>
      <c r="M82" s="47"/>
      <c r="N82" s="47"/>
      <c r="O82" s="45"/>
      <c r="P82" s="750"/>
      <c r="Q82" s="346">
        <v>250</v>
      </c>
      <c r="R82" s="346">
        <v>250</v>
      </c>
      <c r="S82" s="346">
        <v>250</v>
      </c>
      <c r="T82" s="780"/>
    </row>
    <row r="83" spans="1:20" ht="12.75">
      <c r="A83" s="190">
        <v>10</v>
      </c>
      <c r="B83" s="78"/>
      <c r="C83" s="379"/>
      <c r="D83" s="16">
        <v>5</v>
      </c>
      <c r="E83" s="24" t="s">
        <v>23</v>
      </c>
      <c r="F83" s="50"/>
      <c r="G83" s="263"/>
      <c r="H83" s="346">
        <v>400</v>
      </c>
      <c r="I83" s="60"/>
      <c r="J83" s="47"/>
      <c r="K83" s="346">
        <v>400</v>
      </c>
      <c r="L83" s="808"/>
      <c r="M83" s="47"/>
      <c r="N83" s="47"/>
      <c r="O83" s="45"/>
      <c r="P83" s="750"/>
      <c r="Q83" s="346">
        <v>400</v>
      </c>
      <c r="R83" s="346">
        <v>400</v>
      </c>
      <c r="S83" s="346">
        <v>400</v>
      </c>
      <c r="T83" s="780"/>
    </row>
    <row r="84" spans="1:20" ht="12.75">
      <c r="A84" s="190">
        <v>11</v>
      </c>
      <c r="B84" s="78"/>
      <c r="C84" s="379"/>
      <c r="D84" s="16">
        <v>6</v>
      </c>
      <c r="E84" s="24" t="s">
        <v>186</v>
      </c>
      <c r="F84" s="50"/>
      <c r="G84" s="263"/>
      <c r="H84" s="346">
        <v>250</v>
      </c>
      <c r="I84" s="60"/>
      <c r="J84" s="47"/>
      <c r="K84" s="346">
        <v>250</v>
      </c>
      <c r="L84" s="808"/>
      <c r="M84" s="47"/>
      <c r="N84" s="47"/>
      <c r="O84" s="45"/>
      <c r="P84" s="750"/>
      <c r="Q84" s="346">
        <v>250</v>
      </c>
      <c r="R84" s="346">
        <v>250</v>
      </c>
      <c r="S84" s="346">
        <v>250</v>
      </c>
      <c r="T84" s="780"/>
    </row>
    <row r="85" spans="1:20" ht="12.75">
      <c r="A85" s="190">
        <v>12</v>
      </c>
      <c r="B85" s="90"/>
      <c r="C85" s="320"/>
      <c r="D85" s="16">
        <v>7</v>
      </c>
      <c r="E85" s="24" t="s">
        <v>74</v>
      </c>
      <c r="F85" s="50"/>
      <c r="G85" s="221"/>
      <c r="H85" s="346">
        <v>600</v>
      </c>
      <c r="I85" s="50"/>
      <c r="J85" s="47"/>
      <c r="K85" s="346">
        <v>600</v>
      </c>
      <c r="L85" s="808"/>
      <c r="M85" s="66"/>
      <c r="N85" s="66"/>
      <c r="O85" s="68"/>
      <c r="P85" s="750"/>
      <c r="Q85" s="346">
        <v>600</v>
      </c>
      <c r="R85" s="346">
        <v>600</v>
      </c>
      <c r="S85" s="346">
        <v>600</v>
      </c>
      <c r="T85" s="780"/>
    </row>
    <row r="86" spans="1:20" ht="12.75">
      <c r="A86" s="190">
        <v>13</v>
      </c>
      <c r="B86" s="78"/>
      <c r="C86" s="379"/>
      <c r="D86" s="16">
        <v>8</v>
      </c>
      <c r="E86" s="24" t="s">
        <v>269</v>
      </c>
      <c r="F86" s="50"/>
      <c r="G86" s="263"/>
      <c r="H86" s="346">
        <v>3000</v>
      </c>
      <c r="I86" s="60"/>
      <c r="J86" s="47"/>
      <c r="K86" s="346">
        <v>3000</v>
      </c>
      <c r="L86" s="808"/>
      <c r="M86" s="55"/>
      <c r="N86" s="55"/>
      <c r="O86" s="121"/>
      <c r="P86" s="750"/>
      <c r="Q86" s="346">
        <v>3000</v>
      </c>
      <c r="R86" s="346">
        <v>3000</v>
      </c>
      <c r="S86" s="346">
        <v>3000</v>
      </c>
      <c r="T86" s="780"/>
    </row>
    <row r="87" spans="1:20" ht="13.5" thickBot="1">
      <c r="A87" s="364">
        <v>14</v>
      </c>
      <c r="B87" s="786"/>
      <c r="C87" s="384"/>
      <c r="D87" s="39">
        <v>9</v>
      </c>
      <c r="E87" s="385" t="s">
        <v>75</v>
      </c>
      <c r="F87" s="386"/>
      <c r="G87" s="58"/>
      <c r="H87" s="758">
        <v>1000</v>
      </c>
      <c r="I87" s="386"/>
      <c r="J87" s="58"/>
      <c r="K87" s="758">
        <v>1000</v>
      </c>
      <c r="L87" s="62"/>
      <c r="M87" s="122"/>
      <c r="N87" s="122"/>
      <c r="O87" s="123"/>
      <c r="P87" s="393"/>
      <c r="Q87" s="758">
        <v>1000</v>
      </c>
      <c r="R87" s="758">
        <v>1000</v>
      </c>
      <c r="S87" s="758">
        <v>1000</v>
      </c>
      <c r="T87" s="781"/>
    </row>
    <row r="88" spans="1:20" ht="15.75" thickBot="1">
      <c r="A88" s="195">
        <v>1</v>
      </c>
      <c r="B88" s="395" t="s">
        <v>100</v>
      </c>
      <c r="C88" s="394"/>
      <c r="D88" s="397"/>
      <c r="E88" s="400"/>
      <c r="F88" s="196"/>
      <c r="G88" s="192"/>
      <c r="H88" s="762"/>
      <c r="I88" s="254"/>
      <c r="J88" s="401"/>
      <c r="K88" s="762">
        <v>130500</v>
      </c>
      <c r="L88" s="402"/>
      <c r="M88" s="402"/>
      <c r="N88" s="402"/>
      <c r="O88" s="402"/>
      <c r="P88" s="402"/>
      <c r="Q88" s="762">
        <v>130500</v>
      </c>
      <c r="R88" s="762">
        <v>130500</v>
      </c>
      <c r="S88" s="762">
        <v>130500</v>
      </c>
      <c r="T88" s="783"/>
    </row>
    <row r="89" spans="1:20" ht="12.75">
      <c r="A89" s="188">
        <f>A88+1</f>
        <v>2</v>
      </c>
      <c r="B89" s="184">
        <v>1</v>
      </c>
      <c r="C89" s="79" t="s">
        <v>52</v>
      </c>
      <c r="D89" s="80"/>
      <c r="E89" s="81"/>
      <c r="F89" s="124"/>
      <c r="G89" s="120"/>
      <c r="H89" s="751">
        <v>0</v>
      </c>
      <c r="I89" s="454"/>
      <c r="J89" s="403"/>
      <c r="K89" s="751">
        <v>0</v>
      </c>
      <c r="L89" s="750"/>
      <c r="M89" s="750"/>
      <c r="N89" s="750"/>
      <c r="O89" s="750"/>
      <c r="P89" s="750"/>
      <c r="Q89" s="751">
        <v>0</v>
      </c>
      <c r="R89" s="751">
        <v>0</v>
      </c>
      <c r="S89" s="751">
        <v>0</v>
      </c>
      <c r="T89" s="779"/>
    </row>
    <row r="90" spans="1:20" ht="12.75">
      <c r="A90" s="190">
        <f>A89+1</f>
        <v>3</v>
      </c>
      <c r="B90" s="22"/>
      <c r="C90" s="2" t="s">
        <v>3</v>
      </c>
      <c r="D90" s="82" t="s">
        <v>4</v>
      </c>
      <c r="E90" s="24"/>
      <c r="F90" s="69"/>
      <c r="G90" s="91"/>
      <c r="H90" s="746">
        <v>130500</v>
      </c>
      <c r="I90" s="240"/>
      <c r="J90" s="306"/>
      <c r="K90" s="746">
        <v>130500</v>
      </c>
      <c r="L90" s="750"/>
      <c r="M90" s="750"/>
      <c r="N90" s="750"/>
      <c r="O90" s="750"/>
      <c r="P90" s="750"/>
      <c r="Q90" s="746">
        <v>130500</v>
      </c>
      <c r="R90" s="746">
        <v>130500</v>
      </c>
      <c r="S90" s="746">
        <v>130500</v>
      </c>
      <c r="T90" s="795"/>
    </row>
    <row r="91" spans="1:20" ht="12.75">
      <c r="A91" s="190">
        <f>A90+1</f>
        <v>4</v>
      </c>
      <c r="B91" s="20"/>
      <c r="C91" s="26"/>
      <c r="D91" s="1" t="s">
        <v>13</v>
      </c>
      <c r="E91" s="24" t="s">
        <v>24</v>
      </c>
      <c r="F91" s="51"/>
      <c r="G91" s="47"/>
      <c r="H91" s="346">
        <v>47000</v>
      </c>
      <c r="I91" s="221"/>
      <c r="J91" s="306"/>
      <c r="K91" s="346">
        <v>47000</v>
      </c>
      <c r="L91" s="750"/>
      <c r="M91" s="750"/>
      <c r="N91" s="750"/>
      <c r="O91" s="750"/>
      <c r="P91" s="750"/>
      <c r="Q91" s="346">
        <v>47000</v>
      </c>
      <c r="R91" s="346">
        <v>47000</v>
      </c>
      <c r="S91" s="346">
        <v>47000</v>
      </c>
      <c r="T91" s="780"/>
    </row>
    <row r="92" spans="1:20" ht="12.75">
      <c r="A92" s="190">
        <f>A91+1</f>
        <v>5</v>
      </c>
      <c r="B92" s="20"/>
      <c r="C92" s="25"/>
      <c r="D92" s="8" t="s">
        <v>14</v>
      </c>
      <c r="E92" s="23" t="s">
        <v>76</v>
      </c>
      <c r="F92" s="65"/>
      <c r="G92" s="46"/>
      <c r="H92" s="346">
        <v>80000</v>
      </c>
      <c r="I92" s="224"/>
      <c r="J92" s="306"/>
      <c r="K92" s="346">
        <v>80000</v>
      </c>
      <c r="L92" s="750"/>
      <c r="M92" s="750"/>
      <c r="N92" s="750"/>
      <c r="O92" s="750"/>
      <c r="P92" s="750"/>
      <c r="Q92" s="346">
        <v>80000</v>
      </c>
      <c r="R92" s="346">
        <v>80000</v>
      </c>
      <c r="S92" s="346">
        <v>80000</v>
      </c>
      <c r="T92" s="780"/>
    </row>
    <row r="93" spans="1:20" ht="13.5" thickBot="1">
      <c r="A93" s="549">
        <f>A92+1</f>
        <v>6</v>
      </c>
      <c r="B93" s="100"/>
      <c r="C93" s="5"/>
      <c r="D93" s="28" t="s">
        <v>15</v>
      </c>
      <c r="E93" s="831" t="s">
        <v>319</v>
      </c>
      <c r="F93" s="832"/>
      <c r="G93" s="88"/>
      <c r="H93" s="758">
        <v>3500</v>
      </c>
      <c r="I93" s="437"/>
      <c r="J93" s="417"/>
      <c r="K93" s="758">
        <v>3500</v>
      </c>
      <c r="L93" s="393"/>
      <c r="M93" s="393"/>
      <c r="N93" s="393"/>
      <c r="O93" s="393"/>
      <c r="P93" s="393"/>
      <c r="Q93" s="758">
        <v>3500</v>
      </c>
      <c r="R93" s="758">
        <v>3500</v>
      </c>
      <c r="S93" s="758">
        <v>3500</v>
      </c>
      <c r="T93" s="781"/>
    </row>
    <row r="94" spans="1:20" ht="15.75" thickBot="1">
      <c r="A94" s="189">
        <v>1</v>
      </c>
      <c r="B94" s="410" t="s">
        <v>101</v>
      </c>
      <c r="C94" s="411"/>
      <c r="D94" s="412"/>
      <c r="E94" s="413"/>
      <c r="F94" s="764"/>
      <c r="G94" s="294"/>
      <c r="H94" s="672"/>
      <c r="I94" s="672"/>
      <c r="J94" s="672"/>
      <c r="K94" s="509">
        <f>K96+K100</f>
        <v>14800</v>
      </c>
      <c r="L94" s="727"/>
      <c r="M94" s="727"/>
      <c r="N94" s="727"/>
      <c r="O94" s="727"/>
      <c r="P94" s="727"/>
      <c r="Q94" s="509">
        <f>Q96+Q100</f>
        <v>14800</v>
      </c>
      <c r="R94" s="509">
        <f>R96+R100</f>
        <v>10800</v>
      </c>
      <c r="S94" s="509">
        <f>S96+S100</f>
        <v>10800</v>
      </c>
      <c r="T94" s="794"/>
    </row>
    <row r="95" spans="1:20" ht="12.75">
      <c r="A95" s="188">
        <f>A94+1</f>
        <v>2</v>
      </c>
      <c r="B95" s="184">
        <v>1</v>
      </c>
      <c r="C95" s="79" t="s">
        <v>32</v>
      </c>
      <c r="D95" s="80"/>
      <c r="E95" s="81"/>
      <c r="F95" s="119"/>
      <c r="G95" s="120"/>
      <c r="H95" s="751">
        <v>0</v>
      </c>
      <c r="I95" s="234"/>
      <c r="J95" s="234"/>
      <c r="K95" s="751">
        <v>0</v>
      </c>
      <c r="L95" s="790"/>
      <c r="M95" s="790"/>
      <c r="N95" s="790"/>
      <c r="O95" s="790"/>
      <c r="P95" s="790"/>
      <c r="Q95" s="751">
        <v>0</v>
      </c>
      <c r="R95" s="751">
        <v>0</v>
      </c>
      <c r="S95" s="751"/>
      <c r="T95" s="779"/>
    </row>
    <row r="96" spans="1:20" ht="12.75">
      <c r="A96" s="190">
        <f>A95+1</f>
        <v>3</v>
      </c>
      <c r="B96" s="22"/>
      <c r="C96" s="2" t="s">
        <v>57</v>
      </c>
      <c r="D96" s="82" t="s">
        <v>58</v>
      </c>
      <c r="E96" s="101"/>
      <c r="F96" s="67"/>
      <c r="G96" s="67"/>
      <c r="H96" s="746">
        <v>3600</v>
      </c>
      <c r="I96" s="260"/>
      <c r="J96" s="240"/>
      <c r="K96" s="746">
        <v>3600</v>
      </c>
      <c r="L96" s="790"/>
      <c r="M96" s="790"/>
      <c r="N96" s="790"/>
      <c r="O96" s="790"/>
      <c r="P96" s="790"/>
      <c r="Q96" s="746">
        <v>3600</v>
      </c>
      <c r="R96" s="746">
        <v>1600</v>
      </c>
      <c r="S96" s="746">
        <v>1600</v>
      </c>
      <c r="T96" s="795"/>
    </row>
    <row r="97" spans="1:20" ht="12.75">
      <c r="A97" s="190">
        <v>4</v>
      </c>
      <c r="B97" s="22"/>
      <c r="C97" s="2"/>
      <c r="D97" s="669">
        <v>1</v>
      </c>
      <c r="E97" s="670" t="s">
        <v>73</v>
      </c>
      <c r="F97" s="67"/>
      <c r="G97" s="67"/>
      <c r="H97" s="346">
        <v>600</v>
      </c>
      <c r="I97" s="260"/>
      <c r="J97" s="240"/>
      <c r="K97" s="346">
        <v>600</v>
      </c>
      <c r="L97" s="790"/>
      <c r="M97" s="790"/>
      <c r="N97" s="790"/>
      <c r="O97" s="790"/>
      <c r="P97" s="790"/>
      <c r="Q97" s="346">
        <v>600</v>
      </c>
      <c r="R97" s="346">
        <v>600</v>
      </c>
      <c r="S97" s="346">
        <v>600</v>
      </c>
      <c r="T97" s="780"/>
    </row>
    <row r="98" spans="1:20" ht="12.75">
      <c r="A98" s="190">
        <v>5</v>
      </c>
      <c r="B98" s="22"/>
      <c r="C98" s="2"/>
      <c r="D98" s="362">
        <v>2</v>
      </c>
      <c r="E98" s="24" t="s">
        <v>198</v>
      </c>
      <c r="F98" s="67"/>
      <c r="G98" s="67"/>
      <c r="H98" s="346">
        <v>3000</v>
      </c>
      <c r="I98" s="260"/>
      <c r="J98" s="240"/>
      <c r="K98" s="346">
        <v>3000</v>
      </c>
      <c r="L98" s="790"/>
      <c r="M98" s="790"/>
      <c r="N98" s="790"/>
      <c r="O98" s="790"/>
      <c r="P98" s="790"/>
      <c r="Q98" s="346">
        <v>3000</v>
      </c>
      <c r="R98" s="346">
        <v>1000</v>
      </c>
      <c r="S98" s="346">
        <v>1000</v>
      </c>
      <c r="T98" s="780"/>
    </row>
    <row r="99" spans="1:20" ht="13.5" thickBot="1">
      <c r="A99" s="190">
        <v>6</v>
      </c>
      <c r="B99" s="609"/>
      <c r="C99" s="5"/>
      <c r="D99" s="871">
        <v>3</v>
      </c>
      <c r="E99" s="385" t="s">
        <v>230</v>
      </c>
      <c r="F99" s="872"/>
      <c r="G99" s="872"/>
      <c r="H99" s="758">
        <v>0</v>
      </c>
      <c r="I99" s="873"/>
      <c r="J99" s="249"/>
      <c r="K99" s="758">
        <v>0</v>
      </c>
      <c r="L99" s="727"/>
      <c r="M99" s="727"/>
      <c r="N99" s="727"/>
      <c r="O99" s="727"/>
      <c r="P99" s="727"/>
      <c r="Q99" s="758">
        <v>0</v>
      </c>
      <c r="R99" s="758">
        <v>0</v>
      </c>
      <c r="S99" s="758">
        <v>0</v>
      </c>
      <c r="T99" s="781"/>
    </row>
    <row r="100" spans="1:20" ht="12.75">
      <c r="A100" s="190">
        <v>7</v>
      </c>
      <c r="B100" s="22"/>
      <c r="C100" s="3" t="s">
        <v>231</v>
      </c>
      <c r="D100" s="584" t="s">
        <v>232</v>
      </c>
      <c r="E100" s="868"/>
      <c r="F100" s="869"/>
      <c r="G100" s="869"/>
      <c r="H100" s="756">
        <v>11200</v>
      </c>
      <c r="I100" s="870"/>
      <c r="J100" s="675"/>
      <c r="K100" s="756">
        <v>11200</v>
      </c>
      <c r="L100" s="790"/>
      <c r="M100" s="790"/>
      <c r="N100" s="790"/>
      <c r="O100" s="790"/>
      <c r="P100" s="790"/>
      <c r="Q100" s="756">
        <v>11200</v>
      </c>
      <c r="R100" s="756">
        <v>9200</v>
      </c>
      <c r="S100" s="756">
        <v>9200</v>
      </c>
      <c r="T100" s="784"/>
    </row>
    <row r="101" spans="1:20" ht="12.75">
      <c r="A101" s="190">
        <v>8</v>
      </c>
      <c r="B101" s="22"/>
      <c r="C101" s="2"/>
      <c r="D101" s="1" t="s">
        <v>14</v>
      </c>
      <c r="E101" s="24" t="s">
        <v>73</v>
      </c>
      <c r="F101" s="50"/>
      <c r="G101" s="47"/>
      <c r="H101" s="346">
        <v>0</v>
      </c>
      <c r="I101" s="262"/>
      <c r="J101" s="221"/>
      <c r="K101" s="346">
        <v>0</v>
      </c>
      <c r="L101" s="790"/>
      <c r="M101" s="790"/>
      <c r="N101" s="790"/>
      <c r="O101" s="790"/>
      <c r="P101" s="790"/>
      <c r="Q101" s="346">
        <v>0</v>
      </c>
      <c r="R101" s="346">
        <v>0</v>
      </c>
      <c r="S101" s="346"/>
      <c r="T101" s="780"/>
    </row>
    <row r="102" spans="1:20" ht="12.75">
      <c r="A102" s="190">
        <v>9</v>
      </c>
      <c r="B102" s="22"/>
      <c r="C102" s="2"/>
      <c r="D102" s="1" t="s">
        <v>15</v>
      </c>
      <c r="E102" s="24" t="s">
        <v>77</v>
      </c>
      <c r="F102" s="50"/>
      <c r="G102" s="47"/>
      <c r="H102" s="346">
        <v>10000</v>
      </c>
      <c r="I102" s="262"/>
      <c r="J102" s="221"/>
      <c r="K102" s="346">
        <v>10000</v>
      </c>
      <c r="L102" s="790"/>
      <c r="M102" s="790"/>
      <c r="N102" s="790"/>
      <c r="O102" s="790"/>
      <c r="P102" s="790"/>
      <c r="Q102" s="346">
        <v>10000</v>
      </c>
      <c r="R102" s="346">
        <v>8000</v>
      </c>
      <c r="S102" s="346">
        <v>8000</v>
      </c>
      <c r="T102" s="780"/>
    </row>
    <row r="103" spans="1:20" ht="13.5" thickBot="1">
      <c r="A103" s="549">
        <f>A102+1</f>
        <v>10</v>
      </c>
      <c r="B103" s="609"/>
      <c r="C103" s="5"/>
      <c r="D103" s="28" t="s">
        <v>16</v>
      </c>
      <c r="E103" s="385" t="s">
        <v>29</v>
      </c>
      <c r="F103" s="386"/>
      <c r="G103" s="58"/>
      <c r="H103" s="758">
        <v>1200</v>
      </c>
      <c r="I103" s="386"/>
      <c r="J103" s="58"/>
      <c r="K103" s="758">
        <v>1200</v>
      </c>
      <c r="L103" s="393"/>
      <c r="M103" s="393"/>
      <c r="N103" s="393"/>
      <c r="O103" s="393"/>
      <c r="P103" s="393"/>
      <c r="Q103" s="758">
        <v>1200</v>
      </c>
      <c r="R103" s="758">
        <v>1200</v>
      </c>
      <c r="S103" s="758">
        <v>1200</v>
      </c>
      <c r="T103" s="781"/>
    </row>
    <row r="104" spans="1:20" ht="13.5" thickBot="1">
      <c r="A104" s="195">
        <v>1</v>
      </c>
      <c r="B104" s="328" t="s">
        <v>112</v>
      </c>
      <c r="C104" s="328"/>
      <c r="D104" s="402"/>
      <c r="E104" s="406" t="s">
        <v>113</v>
      </c>
      <c r="F104" s="276"/>
      <c r="G104" s="270"/>
      <c r="H104" s="271"/>
      <c r="I104" s="270"/>
      <c r="J104" s="272"/>
      <c r="K104" s="359"/>
      <c r="L104" s="402"/>
      <c r="M104" s="402"/>
      <c r="N104" s="402"/>
      <c r="O104" s="402"/>
      <c r="P104" s="402"/>
      <c r="Q104" s="760">
        <f>Q105+Q118</f>
        <v>696387</v>
      </c>
      <c r="R104" s="760">
        <f>R105+R118</f>
        <v>697887</v>
      </c>
      <c r="S104" s="760">
        <f>S105+S118</f>
        <v>697887</v>
      </c>
      <c r="T104" s="783"/>
    </row>
    <row r="105" spans="1:20" ht="13.5" thickBot="1">
      <c r="A105" s="281">
        <v>2</v>
      </c>
      <c r="B105" s="286">
        <v>1</v>
      </c>
      <c r="C105" s="287" t="s">
        <v>210</v>
      </c>
      <c r="D105" s="596" t="s">
        <v>243</v>
      </c>
      <c r="E105" s="597"/>
      <c r="F105" s="288"/>
      <c r="G105" s="288"/>
      <c r="H105" s="291"/>
      <c r="I105" s="272"/>
      <c r="J105" s="272"/>
      <c r="K105" s="668"/>
      <c r="L105" s="402"/>
      <c r="M105" s="402"/>
      <c r="N105" s="402"/>
      <c r="O105" s="402"/>
      <c r="P105" s="402"/>
      <c r="Q105" s="760">
        <v>165110</v>
      </c>
      <c r="R105" s="760">
        <v>166610</v>
      </c>
      <c r="S105" s="760">
        <v>166610</v>
      </c>
      <c r="T105" s="778"/>
    </row>
    <row r="106" spans="1:20" ht="12.75">
      <c r="A106" s="36">
        <v>3</v>
      </c>
      <c r="B106" s="280"/>
      <c r="C106" s="277"/>
      <c r="D106" s="8" t="s">
        <v>13</v>
      </c>
      <c r="E106" s="275" t="s">
        <v>53</v>
      </c>
      <c r="F106" s="224">
        <v>110000</v>
      </c>
      <c r="G106" s="224">
        <v>38500</v>
      </c>
      <c r="H106" s="225"/>
      <c r="I106" s="224"/>
      <c r="J106" s="224"/>
      <c r="K106" s="661"/>
      <c r="L106" s="750"/>
      <c r="M106" s="750"/>
      <c r="N106" s="750"/>
      <c r="O106" s="750"/>
      <c r="P106" s="750"/>
      <c r="Q106" s="698">
        <v>148500</v>
      </c>
      <c r="R106" s="698">
        <v>150000</v>
      </c>
      <c r="S106" s="698">
        <v>150000</v>
      </c>
      <c r="T106" s="779"/>
    </row>
    <row r="107" spans="1:20" ht="12.75">
      <c r="A107" s="40">
        <v>4</v>
      </c>
      <c r="B107" s="32"/>
      <c r="C107" s="13"/>
      <c r="D107" s="8" t="s">
        <v>14</v>
      </c>
      <c r="E107" s="274" t="s">
        <v>187</v>
      </c>
      <c r="F107" s="221"/>
      <c r="G107" s="221"/>
      <c r="H107" s="346">
        <v>6000</v>
      </c>
      <c r="I107" s="221"/>
      <c r="J107" s="221"/>
      <c r="K107" s="655"/>
      <c r="L107" s="750"/>
      <c r="M107" s="750"/>
      <c r="N107" s="750"/>
      <c r="O107" s="750"/>
      <c r="P107" s="750"/>
      <c r="Q107" s="346">
        <v>6000</v>
      </c>
      <c r="R107" s="346">
        <v>6000</v>
      </c>
      <c r="S107" s="346">
        <v>6000</v>
      </c>
      <c r="T107" s="780"/>
    </row>
    <row r="108" spans="1:20" ht="12.75">
      <c r="A108" s="40">
        <v>5</v>
      </c>
      <c r="B108" s="32"/>
      <c r="C108" s="13"/>
      <c r="D108" s="8" t="s">
        <v>15</v>
      </c>
      <c r="E108" s="275" t="s">
        <v>114</v>
      </c>
      <c r="F108" s="221"/>
      <c r="G108" s="221"/>
      <c r="H108" s="233">
        <v>500</v>
      </c>
      <c r="I108" s="221"/>
      <c r="J108" s="221"/>
      <c r="K108" s="655"/>
      <c r="L108" s="750"/>
      <c r="M108" s="750"/>
      <c r="N108" s="750"/>
      <c r="O108" s="750"/>
      <c r="P108" s="750"/>
      <c r="Q108" s="233">
        <v>500</v>
      </c>
      <c r="R108" s="233">
        <v>500</v>
      </c>
      <c r="S108" s="233">
        <v>500</v>
      </c>
      <c r="T108" s="780"/>
    </row>
    <row r="109" spans="1:20" ht="12.75">
      <c r="A109" s="40">
        <v>6</v>
      </c>
      <c r="B109" s="32"/>
      <c r="C109" s="13"/>
      <c r="D109" s="8" t="s">
        <v>16</v>
      </c>
      <c r="E109" s="275" t="s">
        <v>189</v>
      </c>
      <c r="F109" s="221"/>
      <c r="G109" s="221"/>
      <c r="H109" s="346">
        <v>3000</v>
      </c>
      <c r="I109" s="221"/>
      <c r="J109" s="221"/>
      <c r="K109" s="655"/>
      <c r="L109" s="750"/>
      <c r="M109" s="750"/>
      <c r="N109" s="750"/>
      <c r="O109" s="750"/>
      <c r="P109" s="750"/>
      <c r="Q109" s="346">
        <v>3000</v>
      </c>
      <c r="R109" s="346">
        <v>3000</v>
      </c>
      <c r="S109" s="346">
        <v>3000</v>
      </c>
      <c r="T109" s="780"/>
    </row>
    <row r="110" spans="1:20" ht="12.75">
      <c r="A110" s="40">
        <v>7</v>
      </c>
      <c r="B110" s="32"/>
      <c r="C110" s="13"/>
      <c r="D110" s="8" t="s">
        <v>17</v>
      </c>
      <c r="E110" s="275" t="s">
        <v>116</v>
      </c>
      <c r="F110" s="221"/>
      <c r="G110" s="221"/>
      <c r="H110" s="346">
        <v>180</v>
      </c>
      <c r="I110" s="221"/>
      <c r="J110" s="221"/>
      <c r="K110" s="655"/>
      <c r="L110" s="750"/>
      <c r="M110" s="750"/>
      <c r="N110" s="750"/>
      <c r="O110" s="750"/>
      <c r="P110" s="750"/>
      <c r="Q110" s="346">
        <v>180</v>
      </c>
      <c r="R110" s="346">
        <v>180</v>
      </c>
      <c r="S110" s="346">
        <v>180</v>
      </c>
      <c r="T110" s="780"/>
    </row>
    <row r="111" spans="1:20" ht="12.75">
      <c r="A111" s="40">
        <v>8</v>
      </c>
      <c r="B111" s="32"/>
      <c r="C111" s="13"/>
      <c r="D111" s="8"/>
      <c r="E111" s="275" t="s">
        <v>259</v>
      </c>
      <c r="F111" s="221"/>
      <c r="G111" s="221"/>
      <c r="H111" s="346">
        <v>400</v>
      </c>
      <c r="I111" s="221"/>
      <c r="J111" s="221"/>
      <c r="K111" s="655"/>
      <c r="L111" s="750"/>
      <c r="M111" s="750"/>
      <c r="N111" s="750"/>
      <c r="O111" s="750"/>
      <c r="P111" s="750"/>
      <c r="Q111" s="346">
        <v>400</v>
      </c>
      <c r="R111" s="346">
        <v>400</v>
      </c>
      <c r="S111" s="346">
        <v>400</v>
      </c>
      <c r="T111" s="780"/>
    </row>
    <row r="112" spans="1:20" ht="12.75">
      <c r="A112" s="40">
        <v>9</v>
      </c>
      <c r="B112" s="32"/>
      <c r="C112" s="13"/>
      <c r="D112" s="8" t="s">
        <v>42</v>
      </c>
      <c r="E112" s="275" t="s">
        <v>202</v>
      </c>
      <c r="F112" s="221"/>
      <c r="G112" s="221"/>
      <c r="H112" s="346">
        <v>1000</v>
      </c>
      <c r="I112" s="221"/>
      <c r="J112" s="221"/>
      <c r="K112" s="655"/>
      <c r="L112" s="750"/>
      <c r="M112" s="750"/>
      <c r="N112" s="750"/>
      <c r="O112" s="750"/>
      <c r="P112" s="750"/>
      <c r="Q112" s="346">
        <v>1000</v>
      </c>
      <c r="R112" s="346">
        <v>1000</v>
      </c>
      <c r="S112" s="346">
        <v>1000</v>
      </c>
      <c r="T112" s="780"/>
    </row>
    <row r="113" spans="1:20" ht="12.75">
      <c r="A113" s="40">
        <v>10</v>
      </c>
      <c r="B113" s="32"/>
      <c r="C113" s="13"/>
      <c r="D113" s="8" t="s">
        <v>43</v>
      </c>
      <c r="E113" s="275" t="s">
        <v>188</v>
      </c>
      <c r="F113" s="221"/>
      <c r="G113" s="221"/>
      <c r="H113" s="346">
        <v>400</v>
      </c>
      <c r="I113" s="221"/>
      <c r="J113" s="221"/>
      <c r="K113" s="655"/>
      <c r="L113" s="750"/>
      <c r="M113" s="750"/>
      <c r="N113" s="750"/>
      <c r="O113" s="750"/>
      <c r="P113" s="750"/>
      <c r="Q113" s="346">
        <v>400</v>
      </c>
      <c r="R113" s="346">
        <v>400</v>
      </c>
      <c r="S113" s="346">
        <v>400</v>
      </c>
      <c r="T113" s="780"/>
    </row>
    <row r="114" spans="1:20" ht="12.75">
      <c r="A114" s="40">
        <v>11</v>
      </c>
      <c r="B114" s="32"/>
      <c r="C114" s="13"/>
      <c r="D114" s="8" t="s">
        <v>44</v>
      </c>
      <c r="E114" s="275" t="s">
        <v>245</v>
      </c>
      <c r="F114" s="221"/>
      <c r="G114" s="221"/>
      <c r="H114" s="346">
        <v>350</v>
      </c>
      <c r="I114" s="221"/>
      <c r="J114" s="221"/>
      <c r="K114" s="655"/>
      <c r="L114" s="750"/>
      <c r="M114" s="750"/>
      <c r="N114" s="750"/>
      <c r="O114" s="750"/>
      <c r="P114" s="750"/>
      <c r="Q114" s="346">
        <v>350</v>
      </c>
      <c r="R114" s="346">
        <v>350</v>
      </c>
      <c r="S114" s="346">
        <v>350</v>
      </c>
      <c r="T114" s="780"/>
    </row>
    <row r="115" spans="1:20" ht="12.75">
      <c r="A115" s="40">
        <v>12</v>
      </c>
      <c r="B115" s="32"/>
      <c r="C115" s="13"/>
      <c r="D115" s="8" t="s">
        <v>59</v>
      </c>
      <c r="E115" s="275" t="s">
        <v>244</v>
      </c>
      <c r="F115" s="221"/>
      <c r="G115" s="221"/>
      <c r="H115" s="346">
        <v>4000</v>
      </c>
      <c r="I115" s="221"/>
      <c r="J115" s="221"/>
      <c r="K115" s="655"/>
      <c r="L115" s="750"/>
      <c r="M115" s="750"/>
      <c r="N115" s="750"/>
      <c r="O115" s="750"/>
      <c r="P115" s="750"/>
      <c r="Q115" s="346">
        <v>4000</v>
      </c>
      <c r="R115" s="346">
        <v>4000</v>
      </c>
      <c r="S115" s="346">
        <v>4000</v>
      </c>
      <c r="T115" s="780"/>
    </row>
    <row r="116" spans="1:20" ht="13.5" thickBot="1">
      <c r="A116" s="40">
        <v>13</v>
      </c>
      <c r="B116" s="32"/>
      <c r="C116" s="13"/>
      <c r="D116" s="8" t="s">
        <v>60</v>
      </c>
      <c r="E116" s="275" t="s">
        <v>321</v>
      </c>
      <c r="F116" s="263"/>
      <c r="G116" s="263"/>
      <c r="H116" s="346">
        <v>780</v>
      </c>
      <c r="I116" s="263"/>
      <c r="J116" s="263"/>
      <c r="K116" s="666"/>
      <c r="L116" s="750"/>
      <c r="M116" s="750"/>
      <c r="N116" s="750"/>
      <c r="O116" s="750"/>
      <c r="P116" s="750"/>
      <c r="Q116" s="346">
        <v>780</v>
      </c>
      <c r="R116" s="346">
        <v>780</v>
      </c>
      <c r="S116" s="346">
        <v>780</v>
      </c>
      <c r="T116" s="780"/>
    </row>
    <row r="117" spans="1:20" ht="0" customHeight="1" hidden="1" thickBot="1">
      <c r="A117" s="292">
        <v>15</v>
      </c>
      <c r="B117" s="786"/>
      <c r="C117" s="765"/>
      <c r="D117" s="763"/>
      <c r="E117" s="279" t="s">
        <v>115</v>
      </c>
      <c r="F117" s="788"/>
      <c r="G117" s="788"/>
      <c r="H117" s="789"/>
      <c r="I117" s="788"/>
      <c r="J117" s="788"/>
      <c r="K117" s="788"/>
      <c r="L117" s="750"/>
      <c r="M117" s="750"/>
      <c r="N117" s="750"/>
      <c r="O117" s="750"/>
      <c r="P117" s="750"/>
      <c r="Q117" s="346">
        <v>0</v>
      </c>
      <c r="R117" s="346">
        <v>0</v>
      </c>
      <c r="S117" s="346">
        <v>0</v>
      </c>
      <c r="T117" s="780"/>
    </row>
    <row r="118" spans="1:20" ht="13.5" thickBot="1">
      <c r="A118" s="281">
        <v>1</v>
      </c>
      <c r="B118" s="284">
        <v>2</v>
      </c>
      <c r="C118" s="211" t="s">
        <v>117</v>
      </c>
      <c r="D118" s="197"/>
      <c r="E118" s="824"/>
      <c r="F118" s="272"/>
      <c r="G118" s="272"/>
      <c r="H118" s="212"/>
      <c r="I118" s="272"/>
      <c r="J118" s="272"/>
      <c r="K118" s="671"/>
      <c r="L118" s="402"/>
      <c r="M118" s="402"/>
      <c r="N118" s="402"/>
      <c r="O118" s="402"/>
      <c r="P118" s="402"/>
      <c r="Q118" s="671">
        <v>531277</v>
      </c>
      <c r="R118" s="671">
        <v>531277</v>
      </c>
      <c r="S118" s="671">
        <v>531277</v>
      </c>
      <c r="T118" s="795"/>
    </row>
    <row r="119" spans="1:20" ht="13.5" thickBot="1">
      <c r="A119" s="36">
        <v>2</v>
      </c>
      <c r="B119" s="280"/>
      <c r="C119" s="3" t="s">
        <v>233</v>
      </c>
      <c r="D119" s="583" t="s">
        <v>211</v>
      </c>
      <c r="E119" s="285"/>
      <c r="F119" s="585"/>
      <c r="G119" s="585"/>
      <c r="H119" s="586"/>
      <c r="I119" s="587"/>
      <c r="J119" s="587"/>
      <c r="K119" s="225"/>
      <c r="L119" s="825"/>
      <c r="M119" s="825"/>
      <c r="N119" s="825"/>
      <c r="O119" s="825"/>
      <c r="P119" s="825"/>
      <c r="Q119" s="751">
        <v>113353</v>
      </c>
      <c r="R119" s="751">
        <v>113353</v>
      </c>
      <c r="S119" s="751">
        <v>113353</v>
      </c>
      <c r="T119" s="780"/>
    </row>
    <row r="120" spans="1:20" ht="12.75">
      <c r="A120" s="40">
        <v>3</v>
      </c>
      <c r="B120" s="32"/>
      <c r="C120" s="13" t="s">
        <v>212</v>
      </c>
      <c r="D120" s="588" t="s">
        <v>213</v>
      </c>
      <c r="E120" s="584"/>
      <c r="F120" s="590"/>
      <c r="G120" s="590"/>
      <c r="H120" s="586"/>
      <c r="I120" s="587"/>
      <c r="J120" s="587"/>
      <c r="K120" s="230"/>
      <c r="L120" s="581"/>
      <c r="M120" s="581"/>
      <c r="N120" s="581"/>
      <c r="O120" s="581"/>
      <c r="P120" s="581"/>
      <c r="Q120" s="346">
        <v>231771</v>
      </c>
      <c r="R120" s="346">
        <v>231771</v>
      </c>
      <c r="S120" s="346">
        <v>231771</v>
      </c>
      <c r="T120" s="780"/>
    </row>
    <row r="121" spans="1:20" ht="12.75">
      <c r="A121" s="40"/>
      <c r="B121" s="32"/>
      <c r="C121" s="13"/>
      <c r="D121" s="589" t="s">
        <v>301</v>
      </c>
      <c r="E121" s="589"/>
      <c r="F121" s="590"/>
      <c r="G121" s="590"/>
      <c r="H121" s="586"/>
      <c r="I121" s="587"/>
      <c r="J121" s="587"/>
      <c r="K121" s="540"/>
      <c r="L121" s="581"/>
      <c r="M121" s="581"/>
      <c r="N121" s="581"/>
      <c r="O121" s="581"/>
      <c r="P121" s="581"/>
      <c r="Q121" s="346">
        <v>14136</v>
      </c>
      <c r="R121" s="346">
        <v>14136</v>
      </c>
      <c r="S121" s="346">
        <v>14136</v>
      </c>
      <c r="T121" s="780"/>
    </row>
    <row r="122" spans="1:20" ht="12.75">
      <c r="A122" s="40">
        <v>4</v>
      </c>
      <c r="B122" s="32"/>
      <c r="C122" s="13"/>
      <c r="D122" s="617" t="s">
        <v>262</v>
      </c>
      <c r="E122" s="589" t="s">
        <v>300</v>
      </c>
      <c r="F122" s="590"/>
      <c r="G122" s="590"/>
      <c r="H122" s="586"/>
      <c r="I122" s="587"/>
      <c r="J122" s="587"/>
      <c r="K122" s="540"/>
      <c r="L122" s="581"/>
      <c r="M122" s="581"/>
      <c r="N122" s="581"/>
      <c r="O122" s="581"/>
      <c r="P122" s="581"/>
      <c r="Q122" s="346">
        <v>5000</v>
      </c>
      <c r="R122" s="346">
        <v>5000</v>
      </c>
      <c r="S122" s="346">
        <v>5000</v>
      </c>
      <c r="T122" s="780"/>
    </row>
    <row r="123" spans="1:20" ht="12.75">
      <c r="A123" s="40">
        <v>6</v>
      </c>
      <c r="B123" s="32"/>
      <c r="C123" s="13"/>
      <c r="D123" s="617" t="s">
        <v>302</v>
      </c>
      <c r="E123" s="618"/>
      <c r="F123" s="590"/>
      <c r="G123" s="590"/>
      <c r="H123" s="586"/>
      <c r="I123" s="587"/>
      <c r="J123" s="587"/>
      <c r="K123" s="540"/>
      <c r="L123" s="581"/>
      <c r="M123" s="581"/>
      <c r="N123" s="581"/>
      <c r="O123" s="581"/>
      <c r="P123" s="581"/>
      <c r="Q123" s="346">
        <v>25000</v>
      </c>
      <c r="R123" s="346">
        <v>25000</v>
      </c>
      <c r="S123" s="346">
        <v>25000</v>
      </c>
      <c r="T123" s="780"/>
    </row>
    <row r="124" spans="1:20" ht="12.75">
      <c r="A124" s="40">
        <v>7</v>
      </c>
      <c r="B124" s="32"/>
      <c r="C124" s="13" t="s">
        <v>119</v>
      </c>
      <c r="D124" s="591" t="s">
        <v>214</v>
      </c>
      <c r="E124" s="618"/>
      <c r="F124" s="590"/>
      <c r="G124" s="590"/>
      <c r="H124" s="592"/>
      <c r="I124" s="593"/>
      <c r="J124" s="593"/>
      <c r="K124" s="258"/>
      <c r="L124" s="582"/>
      <c r="M124" s="582"/>
      <c r="N124" s="582"/>
      <c r="O124" s="582"/>
      <c r="P124" s="582"/>
      <c r="Q124" s="746">
        <v>39218</v>
      </c>
      <c r="R124" s="746">
        <v>39218</v>
      </c>
      <c r="S124" s="746">
        <v>39218</v>
      </c>
      <c r="T124" s="780"/>
    </row>
    <row r="125" spans="1:20" ht="12.75">
      <c r="A125" s="40">
        <v>8</v>
      </c>
      <c r="B125" s="32"/>
      <c r="C125" s="2" t="s">
        <v>216</v>
      </c>
      <c r="D125" s="591" t="s">
        <v>218</v>
      </c>
      <c r="E125" s="589"/>
      <c r="F125" s="590"/>
      <c r="G125" s="590"/>
      <c r="H125" s="592"/>
      <c r="I125" s="593"/>
      <c r="J125" s="593"/>
      <c r="K125" s="258"/>
      <c r="L125" s="582"/>
      <c r="M125" s="582"/>
      <c r="N125" s="582"/>
      <c r="O125" s="582"/>
      <c r="P125" s="582"/>
      <c r="Q125" s="346">
        <v>0</v>
      </c>
      <c r="R125" s="346">
        <v>0</v>
      </c>
      <c r="S125" s="346">
        <v>0</v>
      </c>
      <c r="T125" s="780"/>
    </row>
    <row r="126" spans="1:20" ht="12.75">
      <c r="A126" s="36">
        <v>9</v>
      </c>
      <c r="B126" s="280"/>
      <c r="C126" s="3" t="s">
        <v>215</v>
      </c>
      <c r="D126" s="583" t="s">
        <v>217</v>
      </c>
      <c r="E126" s="589"/>
      <c r="F126" s="585"/>
      <c r="G126" s="585"/>
      <c r="H126" s="586"/>
      <c r="I126" s="587"/>
      <c r="J126" s="587"/>
      <c r="K126" s="540"/>
      <c r="L126" s="581"/>
      <c r="M126" s="581"/>
      <c r="N126" s="581"/>
      <c r="O126" s="581"/>
      <c r="P126" s="581"/>
      <c r="Q126" s="346">
        <v>0</v>
      </c>
      <c r="R126" s="346">
        <v>0</v>
      </c>
      <c r="S126" s="346">
        <v>0</v>
      </c>
      <c r="T126" s="780"/>
    </row>
    <row r="127" spans="1:20" ht="12.75">
      <c r="A127" s="40">
        <v>10</v>
      </c>
      <c r="B127" s="32"/>
      <c r="C127" s="2" t="s">
        <v>219</v>
      </c>
      <c r="D127" s="591" t="s">
        <v>220</v>
      </c>
      <c r="E127" s="584"/>
      <c r="F127" s="590"/>
      <c r="G127" s="590"/>
      <c r="H127" s="592"/>
      <c r="I127" s="593"/>
      <c r="J127" s="593"/>
      <c r="K127" s="655"/>
      <c r="L127" s="582"/>
      <c r="M127" s="582"/>
      <c r="N127" s="582"/>
      <c r="O127" s="582"/>
      <c r="P127" s="582"/>
      <c r="Q127" s="346">
        <v>0</v>
      </c>
      <c r="R127" s="346">
        <v>0</v>
      </c>
      <c r="S127" s="346">
        <v>0</v>
      </c>
      <c r="T127" s="780"/>
    </row>
    <row r="128" spans="1:20" ht="12.75">
      <c r="A128" s="40"/>
      <c r="B128" s="32"/>
      <c r="C128" s="2" t="s">
        <v>285</v>
      </c>
      <c r="D128" s="591"/>
      <c r="E128" s="589"/>
      <c r="F128" s="590"/>
      <c r="G128" s="590"/>
      <c r="H128" s="592"/>
      <c r="I128" s="593"/>
      <c r="J128" s="593"/>
      <c r="K128" s="655"/>
      <c r="L128" s="582"/>
      <c r="M128" s="582"/>
      <c r="N128" s="582"/>
      <c r="O128" s="582"/>
      <c r="P128" s="582"/>
      <c r="Q128" s="746">
        <v>102799</v>
      </c>
      <c r="R128" s="746">
        <v>102799</v>
      </c>
      <c r="S128" s="746">
        <v>102799</v>
      </c>
      <c r="T128" s="780"/>
    </row>
    <row r="129" spans="1:20" ht="12.75">
      <c r="A129" s="40"/>
      <c r="B129" s="32"/>
      <c r="C129" s="2"/>
      <c r="D129" s="589"/>
      <c r="E129" s="589" t="s">
        <v>286</v>
      </c>
      <c r="F129" s="590"/>
      <c r="G129" s="590"/>
      <c r="H129" s="592"/>
      <c r="I129" s="593"/>
      <c r="J129" s="593"/>
      <c r="K129" s="655"/>
      <c r="L129" s="582"/>
      <c r="M129" s="582"/>
      <c r="N129" s="582"/>
      <c r="O129" s="582"/>
      <c r="P129" s="582"/>
      <c r="Q129" s="746">
        <v>56799</v>
      </c>
      <c r="R129" s="746">
        <v>56799</v>
      </c>
      <c r="S129" s="746">
        <v>56799</v>
      </c>
      <c r="T129" s="780"/>
    </row>
    <row r="130" spans="1:20" ht="12.75">
      <c r="A130" s="40">
        <v>11</v>
      </c>
      <c r="B130" s="32"/>
      <c r="C130" s="2" t="s">
        <v>215</v>
      </c>
      <c r="D130" s="591" t="s">
        <v>277</v>
      </c>
      <c r="E130" s="589" t="s">
        <v>293</v>
      </c>
      <c r="F130" s="590"/>
      <c r="G130" s="590"/>
      <c r="H130" s="592"/>
      <c r="I130" s="593"/>
      <c r="J130" s="593"/>
      <c r="K130" s="655"/>
      <c r="L130" s="582"/>
      <c r="M130" s="582"/>
      <c r="N130" s="582"/>
      <c r="O130" s="582"/>
      <c r="P130" s="582"/>
      <c r="Q130" s="346">
        <v>7000</v>
      </c>
      <c r="R130" s="346">
        <v>7000</v>
      </c>
      <c r="S130" s="346">
        <v>7000</v>
      </c>
      <c r="T130" s="780"/>
    </row>
    <row r="131" spans="1:20" ht="13.5" thickBot="1">
      <c r="A131" s="41">
        <v>12</v>
      </c>
      <c r="B131" s="103"/>
      <c r="C131" s="707" t="s">
        <v>219</v>
      </c>
      <c r="D131" s="708" t="s">
        <v>278</v>
      </c>
      <c r="E131" s="589"/>
      <c r="F131" s="710"/>
      <c r="G131" s="710"/>
      <c r="H131" s="711"/>
      <c r="I131" s="712"/>
      <c r="J131" s="712"/>
      <c r="K131" s="656"/>
      <c r="L131" s="713"/>
      <c r="M131" s="713"/>
      <c r="N131" s="713"/>
      <c r="O131" s="713"/>
      <c r="P131" s="713"/>
      <c r="Q131" s="758">
        <v>39000</v>
      </c>
      <c r="R131" s="758">
        <v>39000</v>
      </c>
      <c r="S131" s="758">
        <v>39000</v>
      </c>
      <c r="T131" s="781"/>
    </row>
    <row r="132" spans="1:20" ht="15.75" thickBot="1">
      <c r="A132" s="281">
        <v>1</v>
      </c>
      <c r="B132" s="368" t="s">
        <v>121</v>
      </c>
      <c r="C132" s="335"/>
      <c r="D132" s="283"/>
      <c r="E132" s="709"/>
      <c r="F132" s="192"/>
      <c r="G132" s="254"/>
      <c r="H132" s="192"/>
      <c r="I132" s="192"/>
      <c r="J132" s="192"/>
      <c r="K132" s="760">
        <f>K134+K147</f>
        <v>67450</v>
      </c>
      <c r="L132" s="760">
        <f aca="true" t="shared" si="1" ref="L132:S132">L134+L147</f>
        <v>0</v>
      </c>
      <c r="M132" s="760">
        <f t="shared" si="1"/>
        <v>0</v>
      </c>
      <c r="N132" s="760">
        <f t="shared" si="1"/>
        <v>0</v>
      </c>
      <c r="O132" s="760">
        <f t="shared" si="1"/>
        <v>0</v>
      </c>
      <c r="P132" s="760">
        <f t="shared" si="1"/>
        <v>0</v>
      </c>
      <c r="Q132" s="760">
        <f t="shared" si="1"/>
        <v>67450</v>
      </c>
      <c r="R132" s="760">
        <f t="shared" si="1"/>
        <v>65450</v>
      </c>
      <c r="S132" s="760">
        <f t="shared" si="1"/>
        <v>65450</v>
      </c>
      <c r="T132" s="783"/>
    </row>
    <row r="133" spans="1:20" ht="13.5" thickBot="1">
      <c r="A133" s="36">
        <v>2</v>
      </c>
      <c r="B133" s="307">
        <v>1</v>
      </c>
      <c r="C133" s="308" t="s">
        <v>122</v>
      </c>
      <c r="D133" s="309"/>
      <c r="E133" s="289"/>
      <c r="F133" s="225"/>
      <c r="G133" s="225"/>
      <c r="H133" s="225"/>
      <c r="I133" s="229"/>
      <c r="J133" s="229"/>
      <c r="K133" s="751">
        <v>0</v>
      </c>
      <c r="L133" s="408"/>
      <c r="M133" s="408"/>
      <c r="N133" s="408"/>
      <c r="O133" s="408"/>
      <c r="P133" s="408"/>
      <c r="Q133" s="751">
        <v>0</v>
      </c>
      <c r="R133" s="751">
        <v>0</v>
      </c>
      <c r="S133" s="758"/>
      <c r="T133" s="779"/>
    </row>
    <row r="134" spans="1:20" ht="12.75">
      <c r="A134" s="40">
        <v>3</v>
      </c>
      <c r="B134" s="32"/>
      <c r="C134" s="13" t="s">
        <v>234</v>
      </c>
      <c r="D134" s="588" t="s">
        <v>122</v>
      </c>
      <c r="E134" s="309"/>
      <c r="F134" s="102"/>
      <c r="G134" s="221"/>
      <c r="H134" s="221"/>
      <c r="I134" s="235"/>
      <c r="J134" s="235"/>
      <c r="K134" s="754">
        <v>65300</v>
      </c>
      <c r="L134" s="300"/>
      <c r="M134" s="300"/>
      <c r="N134" s="300"/>
      <c r="O134" s="300"/>
      <c r="P134" s="300"/>
      <c r="Q134" s="754">
        <v>65300</v>
      </c>
      <c r="R134" s="754">
        <v>63300</v>
      </c>
      <c r="S134" s="754">
        <v>63300</v>
      </c>
      <c r="T134" s="795"/>
    </row>
    <row r="135" spans="1:20" ht="12.75">
      <c r="A135" s="40"/>
      <c r="B135" s="32"/>
      <c r="C135" s="13"/>
      <c r="D135" s="731" t="s">
        <v>13</v>
      </c>
      <c r="E135" s="669" t="s">
        <v>284</v>
      </c>
      <c r="F135" s="732">
        <v>20000</v>
      </c>
      <c r="G135" s="221">
        <v>7000</v>
      </c>
      <c r="H135" s="221"/>
      <c r="I135" s="235"/>
      <c r="J135" s="235"/>
      <c r="K135" s="346">
        <v>27000</v>
      </c>
      <c r="L135" s="300"/>
      <c r="M135" s="300"/>
      <c r="N135" s="300"/>
      <c r="O135" s="300"/>
      <c r="P135" s="300"/>
      <c r="Q135" s="346">
        <v>27000</v>
      </c>
      <c r="R135" s="346">
        <v>27000</v>
      </c>
      <c r="S135" s="346">
        <v>27000</v>
      </c>
      <c r="T135" s="780"/>
    </row>
    <row r="136" spans="1:20" ht="12.75">
      <c r="A136" s="40">
        <v>4</v>
      </c>
      <c r="B136" s="32"/>
      <c r="C136" s="13"/>
      <c r="D136" s="1" t="s">
        <v>14</v>
      </c>
      <c r="E136" s="16" t="s">
        <v>291</v>
      </c>
      <c r="F136" s="102"/>
      <c r="G136" s="221"/>
      <c r="H136" s="346">
        <v>13000</v>
      </c>
      <c r="I136" s="235"/>
      <c r="J136" s="235"/>
      <c r="K136" s="346">
        <v>13000</v>
      </c>
      <c r="L136" s="300"/>
      <c r="M136" s="300"/>
      <c r="N136" s="300"/>
      <c r="O136" s="300"/>
      <c r="P136" s="300"/>
      <c r="Q136" s="346">
        <v>13000</v>
      </c>
      <c r="R136" s="346">
        <v>13000</v>
      </c>
      <c r="S136" s="346">
        <v>13000</v>
      </c>
      <c r="T136" s="780"/>
    </row>
    <row r="137" spans="1:20" ht="12.75">
      <c r="A137" s="40"/>
      <c r="B137" s="32"/>
      <c r="C137" s="13"/>
      <c r="D137" s="1" t="s">
        <v>15</v>
      </c>
      <c r="E137" s="16" t="s">
        <v>290</v>
      </c>
      <c r="F137" s="102"/>
      <c r="G137" s="221"/>
      <c r="H137" s="346">
        <v>4000</v>
      </c>
      <c r="I137" s="235"/>
      <c r="J137" s="235"/>
      <c r="K137" s="346">
        <v>4000</v>
      </c>
      <c r="L137" s="300"/>
      <c r="M137" s="300"/>
      <c r="N137" s="300"/>
      <c r="O137" s="300"/>
      <c r="P137" s="300"/>
      <c r="Q137" s="346">
        <v>4000</v>
      </c>
      <c r="R137" s="346">
        <v>4000</v>
      </c>
      <c r="S137" s="346">
        <v>4000</v>
      </c>
      <c r="T137" s="780"/>
    </row>
    <row r="138" spans="1:20" ht="12.75">
      <c r="A138" s="40">
        <v>5</v>
      </c>
      <c r="B138" s="32"/>
      <c r="C138" s="13"/>
      <c r="D138" s="1" t="s">
        <v>15</v>
      </c>
      <c r="E138" s="16" t="s">
        <v>124</v>
      </c>
      <c r="F138" s="102"/>
      <c r="G138" s="102"/>
      <c r="H138" s="346">
        <v>2000</v>
      </c>
      <c r="I138" s="235"/>
      <c r="J138" s="235"/>
      <c r="K138" s="346">
        <v>2000</v>
      </c>
      <c r="L138" s="300"/>
      <c r="M138" s="300"/>
      <c r="N138" s="300"/>
      <c r="O138" s="300"/>
      <c r="P138" s="300"/>
      <c r="Q138" s="346">
        <v>2000</v>
      </c>
      <c r="R138" s="346">
        <v>2000</v>
      </c>
      <c r="S138" s="346">
        <v>2000</v>
      </c>
      <c r="T138" s="780"/>
    </row>
    <row r="139" spans="1:20" ht="12.75">
      <c r="A139" s="40">
        <v>6</v>
      </c>
      <c r="B139" s="32"/>
      <c r="C139" s="13"/>
      <c r="D139" s="1" t="s">
        <v>16</v>
      </c>
      <c r="E139" s="16" t="s">
        <v>123</v>
      </c>
      <c r="F139" s="102"/>
      <c r="G139" s="102"/>
      <c r="H139" s="346">
        <v>500</v>
      </c>
      <c r="I139" s="235"/>
      <c r="J139" s="235"/>
      <c r="K139" s="346">
        <v>500</v>
      </c>
      <c r="L139" s="300"/>
      <c r="M139" s="300"/>
      <c r="N139" s="300"/>
      <c r="O139" s="300"/>
      <c r="P139" s="300"/>
      <c r="Q139" s="346">
        <v>500</v>
      </c>
      <c r="R139" s="346">
        <v>500</v>
      </c>
      <c r="S139" s="346">
        <v>500</v>
      </c>
      <c r="T139" s="780"/>
    </row>
    <row r="140" spans="1:20" ht="12.75">
      <c r="A140" s="40">
        <v>7</v>
      </c>
      <c r="B140" s="32"/>
      <c r="C140" s="13"/>
      <c r="D140" s="1" t="s">
        <v>17</v>
      </c>
      <c r="E140" s="16" t="s">
        <v>125</v>
      </c>
      <c r="F140" s="47"/>
      <c r="G140" s="47"/>
      <c r="H140" s="346">
        <v>3000</v>
      </c>
      <c r="I140" s="221"/>
      <c r="J140" s="221"/>
      <c r="K140" s="346">
        <v>3000</v>
      </c>
      <c r="L140" s="409"/>
      <c r="M140" s="300"/>
      <c r="N140" s="300"/>
      <c r="O140" s="300"/>
      <c r="P140" s="300"/>
      <c r="Q140" s="346">
        <v>3000</v>
      </c>
      <c r="R140" s="346">
        <v>3000</v>
      </c>
      <c r="S140" s="346">
        <v>3000</v>
      </c>
      <c r="T140" s="780"/>
    </row>
    <row r="141" spans="1:20" ht="12.75">
      <c r="A141" s="40"/>
      <c r="B141" s="20"/>
      <c r="C141" s="13"/>
      <c r="D141" s="1"/>
      <c r="E141" s="16" t="s">
        <v>292</v>
      </c>
      <c r="F141" s="47"/>
      <c r="G141" s="47"/>
      <c r="H141" s="346">
        <v>5000</v>
      </c>
      <c r="I141" s="221"/>
      <c r="J141" s="221"/>
      <c r="K141" s="346">
        <v>5000</v>
      </c>
      <c r="L141" s="409"/>
      <c r="M141" s="300"/>
      <c r="N141" s="300"/>
      <c r="O141" s="300"/>
      <c r="P141" s="300"/>
      <c r="Q141" s="346">
        <v>5000</v>
      </c>
      <c r="R141" s="346">
        <v>3000</v>
      </c>
      <c r="S141" s="346">
        <v>3000</v>
      </c>
      <c r="T141" s="780"/>
    </row>
    <row r="142" spans="1:20" ht="12.75">
      <c r="A142" s="40">
        <v>8</v>
      </c>
      <c r="B142" s="20"/>
      <c r="C142" s="13"/>
      <c r="D142" s="1" t="s">
        <v>42</v>
      </c>
      <c r="E142" s="16" t="s">
        <v>74</v>
      </c>
      <c r="F142" s="47"/>
      <c r="G142" s="47"/>
      <c r="H142" s="346">
        <v>500</v>
      </c>
      <c r="I142" s="221"/>
      <c r="J142" s="221"/>
      <c r="K142" s="346">
        <v>500</v>
      </c>
      <c r="L142" s="409"/>
      <c r="M142" s="300"/>
      <c r="N142" s="300"/>
      <c r="O142" s="300"/>
      <c r="P142" s="300"/>
      <c r="Q142" s="346">
        <v>500</v>
      </c>
      <c r="R142" s="346">
        <v>500</v>
      </c>
      <c r="S142" s="346">
        <v>500</v>
      </c>
      <c r="T142" s="780"/>
    </row>
    <row r="143" spans="1:20" ht="12.75">
      <c r="A143" s="40">
        <v>9</v>
      </c>
      <c r="B143" s="20"/>
      <c r="C143" s="13"/>
      <c r="D143" s="1" t="s">
        <v>43</v>
      </c>
      <c r="E143" s="16" t="s">
        <v>126</v>
      </c>
      <c r="F143" s="47"/>
      <c r="G143" s="47"/>
      <c r="H143" s="346">
        <v>4200</v>
      </c>
      <c r="I143" s="221"/>
      <c r="J143" s="221"/>
      <c r="K143" s="346">
        <v>4200</v>
      </c>
      <c r="L143" s="409"/>
      <c r="M143" s="300"/>
      <c r="N143" s="300"/>
      <c r="O143" s="300"/>
      <c r="P143" s="300"/>
      <c r="Q143" s="346">
        <v>4200</v>
      </c>
      <c r="R143" s="346">
        <v>4200</v>
      </c>
      <c r="S143" s="346">
        <v>4200</v>
      </c>
      <c r="T143" s="780"/>
    </row>
    <row r="144" spans="1:20" ht="12.75">
      <c r="A144" s="40">
        <v>10</v>
      </c>
      <c r="B144" s="20"/>
      <c r="C144" s="13"/>
      <c r="D144" s="1" t="s">
        <v>44</v>
      </c>
      <c r="E144" s="16" t="s">
        <v>127</v>
      </c>
      <c r="F144" s="47"/>
      <c r="G144" s="47"/>
      <c r="H144" s="346">
        <v>5500</v>
      </c>
      <c r="I144" s="221"/>
      <c r="J144" s="221"/>
      <c r="K144" s="346">
        <v>5500</v>
      </c>
      <c r="L144" s="750"/>
      <c r="M144" s="750"/>
      <c r="N144" s="750"/>
      <c r="O144" s="750"/>
      <c r="P144" s="750"/>
      <c r="Q144" s="346">
        <v>5500</v>
      </c>
      <c r="R144" s="346">
        <v>5500</v>
      </c>
      <c r="S144" s="346">
        <v>5500</v>
      </c>
      <c r="T144" s="780"/>
    </row>
    <row r="145" spans="1:20" ht="12.75">
      <c r="A145" s="40">
        <v>11</v>
      </c>
      <c r="B145" s="22"/>
      <c r="C145" s="3"/>
      <c r="D145" s="8" t="s">
        <v>59</v>
      </c>
      <c r="E145" s="23" t="s">
        <v>167</v>
      </c>
      <c r="F145" s="53"/>
      <c r="G145" s="46"/>
      <c r="H145" s="346">
        <v>300</v>
      </c>
      <c r="I145" s="269"/>
      <c r="J145" s="224"/>
      <c r="K145" s="346">
        <v>300</v>
      </c>
      <c r="L145" s="519"/>
      <c r="M145" s="519"/>
      <c r="N145" s="519"/>
      <c r="O145" s="519"/>
      <c r="P145" s="519"/>
      <c r="Q145" s="346">
        <v>300</v>
      </c>
      <c r="R145" s="346">
        <v>300</v>
      </c>
      <c r="S145" s="346">
        <v>300</v>
      </c>
      <c r="T145" s="780"/>
    </row>
    <row r="146" spans="1:20" ht="13.5" thickBot="1">
      <c r="A146" s="94">
        <v>12</v>
      </c>
      <c r="B146" s="110"/>
      <c r="C146" s="5"/>
      <c r="D146" s="28" t="s">
        <v>60</v>
      </c>
      <c r="E146" s="715" t="s">
        <v>279</v>
      </c>
      <c r="F146" s="58"/>
      <c r="G146" s="58"/>
      <c r="H146" s="758">
        <v>300</v>
      </c>
      <c r="I146" s="266"/>
      <c r="J146" s="267"/>
      <c r="K146" s="758">
        <v>300</v>
      </c>
      <c r="L146" s="407"/>
      <c r="M146" s="407"/>
      <c r="N146" s="407"/>
      <c r="O146" s="407"/>
      <c r="P146" s="407"/>
      <c r="Q146" s="758">
        <v>300</v>
      </c>
      <c r="R146" s="758">
        <v>300</v>
      </c>
      <c r="S146" s="758">
        <v>300</v>
      </c>
      <c r="T146" s="781"/>
    </row>
    <row r="147" spans="1:20" ht="12.75">
      <c r="A147" s="36">
        <v>13</v>
      </c>
      <c r="B147" s="280"/>
      <c r="C147" s="277" t="s">
        <v>235</v>
      </c>
      <c r="D147" s="8" t="s">
        <v>13</v>
      </c>
      <c r="E147" s="714" t="s">
        <v>78</v>
      </c>
      <c r="F147" s="224"/>
      <c r="G147" s="224"/>
      <c r="H147" s="756">
        <v>2150</v>
      </c>
      <c r="I147" s="46"/>
      <c r="J147" s="46"/>
      <c r="K147" s="756">
        <v>2150</v>
      </c>
      <c r="L147" s="408"/>
      <c r="M147" s="408"/>
      <c r="N147" s="408"/>
      <c r="O147" s="408"/>
      <c r="P147" s="408"/>
      <c r="Q147" s="756">
        <v>2150</v>
      </c>
      <c r="R147" s="756">
        <v>2150</v>
      </c>
      <c r="S147" s="756">
        <v>2150</v>
      </c>
      <c r="T147" s="779"/>
    </row>
    <row r="148" spans="1:20" ht="12.75">
      <c r="A148" s="40">
        <v>15</v>
      </c>
      <c r="B148" s="20"/>
      <c r="C148" s="13"/>
      <c r="D148" s="8" t="s">
        <v>15</v>
      </c>
      <c r="E148" s="273" t="s">
        <v>120</v>
      </c>
      <c r="F148" s="221"/>
      <c r="G148" s="221"/>
      <c r="H148" s="346">
        <v>1400</v>
      </c>
      <c r="I148" s="221"/>
      <c r="J148" s="221"/>
      <c r="K148" s="346">
        <v>1400</v>
      </c>
      <c r="L148" s="300"/>
      <c r="M148" s="300"/>
      <c r="N148" s="300"/>
      <c r="O148" s="300"/>
      <c r="P148" s="676"/>
      <c r="Q148" s="346">
        <v>1400</v>
      </c>
      <c r="R148" s="346">
        <v>1400</v>
      </c>
      <c r="S148" s="346">
        <v>1400</v>
      </c>
      <c r="T148" s="780"/>
    </row>
    <row r="149" spans="1:20" ht="12.75">
      <c r="A149" s="77">
        <v>16</v>
      </c>
      <c r="B149" s="30"/>
      <c r="C149" s="278"/>
      <c r="D149" s="12" t="s">
        <v>16</v>
      </c>
      <c r="E149" s="478" t="s">
        <v>73</v>
      </c>
      <c r="F149" s="263"/>
      <c r="G149" s="263"/>
      <c r="H149" s="346">
        <v>50</v>
      </c>
      <c r="I149" s="263"/>
      <c r="J149" s="263"/>
      <c r="K149" s="346">
        <v>50</v>
      </c>
      <c r="L149" s="302"/>
      <c r="M149" s="302"/>
      <c r="N149" s="302"/>
      <c r="O149" s="302"/>
      <c r="P149" s="677"/>
      <c r="Q149" s="346">
        <v>50</v>
      </c>
      <c r="R149" s="346">
        <v>50</v>
      </c>
      <c r="S149" s="346">
        <v>50</v>
      </c>
      <c r="T149" s="780"/>
    </row>
    <row r="150" spans="1:20" ht="13.5" thickBot="1">
      <c r="A150" s="94">
        <v>17</v>
      </c>
      <c r="B150" s="100"/>
      <c r="C150" s="33"/>
      <c r="D150" s="28" t="s">
        <v>17</v>
      </c>
      <c r="E150" s="295" t="s">
        <v>165</v>
      </c>
      <c r="F150" s="267"/>
      <c r="G150" s="267"/>
      <c r="H150" s="758">
        <v>700</v>
      </c>
      <c r="I150" s="267"/>
      <c r="J150" s="267"/>
      <c r="K150" s="758">
        <v>700</v>
      </c>
      <c r="L150" s="304"/>
      <c r="M150" s="304"/>
      <c r="N150" s="304"/>
      <c r="O150" s="304"/>
      <c r="P150" s="678"/>
      <c r="Q150" s="758">
        <v>700</v>
      </c>
      <c r="R150" s="758">
        <v>700</v>
      </c>
      <c r="S150" s="758">
        <v>700</v>
      </c>
      <c r="T150" s="781"/>
    </row>
    <row r="151" spans="1:20" ht="15.75" thickBot="1">
      <c r="A151" s="36">
        <v>18</v>
      </c>
      <c r="B151" s="410" t="s">
        <v>145</v>
      </c>
      <c r="C151" s="411"/>
      <c r="D151" s="412"/>
      <c r="E151" s="413"/>
      <c r="F151" s="293"/>
      <c r="G151" s="294"/>
      <c r="H151" s="430"/>
      <c r="I151" s="294"/>
      <c r="J151" s="414"/>
      <c r="K151" s="762">
        <v>23500</v>
      </c>
      <c r="L151" s="393"/>
      <c r="M151" s="393"/>
      <c r="N151" s="393"/>
      <c r="O151" s="393"/>
      <c r="P151" s="393"/>
      <c r="Q151" s="762">
        <v>23500</v>
      </c>
      <c r="R151" s="762">
        <v>25000</v>
      </c>
      <c r="S151" s="762">
        <v>25000</v>
      </c>
      <c r="T151" s="778"/>
    </row>
    <row r="152" spans="1:20" ht="12.75">
      <c r="A152" s="188">
        <v>19</v>
      </c>
      <c r="B152" s="184">
        <v>1</v>
      </c>
      <c r="C152" s="79" t="s">
        <v>236</v>
      </c>
      <c r="D152" s="80"/>
      <c r="E152" s="81"/>
      <c r="F152" s="134"/>
      <c r="G152" s="111"/>
      <c r="H152" s="225"/>
      <c r="I152" s="225"/>
      <c r="J152" s="408"/>
      <c r="K152" s="751">
        <v>0</v>
      </c>
      <c r="L152" s="750"/>
      <c r="M152" s="750"/>
      <c r="N152" s="750"/>
      <c r="O152" s="750"/>
      <c r="P152" s="750"/>
      <c r="Q152" s="751">
        <v>0</v>
      </c>
      <c r="R152" s="751">
        <v>0</v>
      </c>
      <c r="S152" s="751">
        <v>0</v>
      </c>
      <c r="T152" s="779"/>
    </row>
    <row r="153" spans="1:20" ht="12.75">
      <c r="A153" s="188">
        <v>20</v>
      </c>
      <c r="B153" s="22"/>
      <c r="C153" s="29" t="s">
        <v>238</v>
      </c>
      <c r="D153" s="297" t="s">
        <v>13</v>
      </c>
      <c r="E153" s="296" t="s">
        <v>261</v>
      </c>
      <c r="F153" s="130"/>
      <c r="G153" s="131"/>
      <c r="H153" s="132"/>
      <c r="I153" s="133"/>
      <c r="J153" s="300"/>
      <c r="K153" s="346">
        <v>0</v>
      </c>
      <c r="L153" s="750"/>
      <c r="M153" s="750"/>
      <c r="N153" s="750"/>
      <c r="O153" s="750"/>
      <c r="P153" s="750"/>
      <c r="Q153" s="346">
        <v>0</v>
      </c>
      <c r="R153" s="346">
        <v>0</v>
      </c>
      <c r="S153" s="346">
        <v>0</v>
      </c>
      <c r="T153" s="780"/>
    </row>
    <row r="154" spans="1:20" ht="12.75">
      <c r="A154" s="190">
        <v>21</v>
      </c>
      <c r="B154" s="22"/>
      <c r="C154" s="2"/>
      <c r="D154" s="1" t="s">
        <v>14</v>
      </c>
      <c r="E154" s="24" t="s">
        <v>237</v>
      </c>
      <c r="F154" s="51"/>
      <c r="G154" s="47"/>
      <c r="H154" s="230">
        <v>2000</v>
      </c>
      <c r="I154" s="50"/>
      <c r="J154" s="300"/>
      <c r="K154" s="346">
        <v>2000</v>
      </c>
      <c r="L154" s="750"/>
      <c r="M154" s="750"/>
      <c r="N154" s="750"/>
      <c r="O154" s="750"/>
      <c r="P154" s="750"/>
      <c r="Q154" s="346">
        <v>2000</v>
      </c>
      <c r="R154" s="346">
        <v>2500</v>
      </c>
      <c r="S154" s="346">
        <v>2500</v>
      </c>
      <c r="T154" s="780"/>
    </row>
    <row r="155" spans="1:20" ht="12.75">
      <c r="A155" s="190">
        <v>22</v>
      </c>
      <c r="B155" s="20"/>
      <c r="C155" s="2"/>
      <c r="D155" s="1" t="s">
        <v>15</v>
      </c>
      <c r="E155" s="321" t="s">
        <v>320</v>
      </c>
      <c r="F155" s="65"/>
      <c r="G155" s="46"/>
      <c r="H155" s="225">
        <v>4000</v>
      </c>
      <c r="I155" s="53"/>
      <c r="J155" s="300"/>
      <c r="K155" s="346">
        <v>4000</v>
      </c>
      <c r="L155" s="519"/>
      <c r="M155" s="519"/>
      <c r="N155" s="519"/>
      <c r="O155" s="519"/>
      <c r="P155" s="519"/>
      <c r="Q155" s="346">
        <v>4000</v>
      </c>
      <c r="R155" s="346">
        <v>4000</v>
      </c>
      <c r="S155" s="346">
        <v>4000</v>
      </c>
      <c r="T155" s="780"/>
    </row>
    <row r="156" spans="1:20" ht="13.5" thickBot="1">
      <c r="A156" s="549">
        <v>23</v>
      </c>
      <c r="B156" s="456"/>
      <c r="C156" s="5"/>
      <c r="D156" s="28" t="s">
        <v>16</v>
      </c>
      <c r="E156" s="840" t="s">
        <v>128</v>
      </c>
      <c r="F156" s="61"/>
      <c r="G156" s="58"/>
      <c r="H156" s="250"/>
      <c r="I156" s="266">
        <v>17500</v>
      </c>
      <c r="J156" s="304"/>
      <c r="K156" s="758">
        <v>17500</v>
      </c>
      <c r="L156" s="407"/>
      <c r="M156" s="407"/>
      <c r="N156" s="407"/>
      <c r="O156" s="407"/>
      <c r="P156" s="407"/>
      <c r="Q156" s="758">
        <v>17500</v>
      </c>
      <c r="R156" s="758">
        <v>18500</v>
      </c>
      <c r="S156" s="758">
        <v>18500</v>
      </c>
      <c r="T156" s="781"/>
    </row>
    <row r="157" spans="1:20" ht="15.75" thickBot="1">
      <c r="A157" s="195">
        <v>1</v>
      </c>
      <c r="B157" s="395" t="s">
        <v>146</v>
      </c>
      <c r="C157" s="394"/>
      <c r="D157" s="397"/>
      <c r="E157" s="400"/>
      <c r="F157" s="196"/>
      <c r="G157" s="193"/>
      <c r="H157" s="253"/>
      <c r="I157" s="193"/>
      <c r="J157" s="401"/>
      <c r="K157" s="760">
        <f>K159+K165</f>
        <v>103750</v>
      </c>
      <c r="L157" s="760">
        <f aca="true" t="shared" si="2" ref="L157:S157">L159+L165</f>
        <v>0</v>
      </c>
      <c r="M157" s="760">
        <f t="shared" si="2"/>
        <v>0</v>
      </c>
      <c r="N157" s="760">
        <f t="shared" si="2"/>
        <v>0</v>
      </c>
      <c r="O157" s="760">
        <f t="shared" si="2"/>
        <v>0</v>
      </c>
      <c r="P157" s="760">
        <f t="shared" si="2"/>
        <v>0</v>
      </c>
      <c r="Q157" s="760">
        <f t="shared" si="2"/>
        <v>103750</v>
      </c>
      <c r="R157" s="760">
        <f t="shared" si="2"/>
        <v>103750</v>
      </c>
      <c r="S157" s="760">
        <f t="shared" si="2"/>
        <v>103750</v>
      </c>
      <c r="T157" s="783"/>
    </row>
    <row r="158" spans="1:20" ht="12.75">
      <c r="A158" s="186">
        <v>2</v>
      </c>
      <c r="B158" s="182">
        <v>1</v>
      </c>
      <c r="C158" s="162" t="s">
        <v>45</v>
      </c>
      <c r="D158" s="163"/>
      <c r="E158" s="164"/>
      <c r="F158" s="431"/>
      <c r="G158" s="432"/>
      <c r="H158" s="432"/>
      <c r="I158" s="432"/>
      <c r="J158" s="415"/>
      <c r="K158" s="751">
        <v>0</v>
      </c>
      <c r="L158" s="389"/>
      <c r="M158" s="389"/>
      <c r="N158" s="389"/>
      <c r="O158" s="389"/>
      <c r="P158" s="389"/>
      <c r="Q158" s="751">
        <v>0</v>
      </c>
      <c r="R158" s="751">
        <v>0</v>
      </c>
      <c r="S158" s="751">
        <v>0</v>
      </c>
      <c r="T158" s="779"/>
    </row>
    <row r="159" spans="1:20" ht="12.75">
      <c r="A159" s="188">
        <v>3</v>
      </c>
      <c r="B159" s="22"/>
      <c r="C159" s="29" t="s">
        <v>239</v>
      </c>
      <c r="D159" s="104" t="s">
        <v>45</v>
      </c>
      <c r="E159" s="109"/>
      <c r="F159" s="235"/>
      <c r="G159" s="235"/>
      <c r="H159" s="235"/>
      <c r="I159" s="102"/>
      <c r="J159" s="302"/>
      <c r="K159" s="754">
        <v>69650</v>
      </c>
      <c r="L159" s="750"/>
      <c r="M159" s="750"/>
      <c r="N159" s="750"/>
      <c r="O159" s="750"/>
      <c r="P159" s="750"/>
      <c r="Q159" s="754">
        <v>69650</v>
      </c>
      <c r="R159" s="754">
        <v>69650</v>
      </c>
      <c r="S159" s="754">
        <v>69650</v>
      </c>
      <c r="T159" s="780"/>
    </row>
    <row r="160" spans="1:20" ht="12.75">
      <c r="A160" s="188">
        <v>4</v>
      </c>
      <c r="B160" s="22"/>
      <c r="C160" s="29"/>
      <c r="D160" s="1" t="s">
        <v>13</v>
      </c>
      <c r="E160" s="279" t="s">
        <v>53</v>
      </c>
      <c r="F160" s="303">
        <v>17000</v>
      </c>
      <c r="G160" s="303">
        <v>5950</v>
      </c>
      <c r="H160" s="303"/>
      <c r="I160" s="303"/>
      <c r="J160" s="306"/>
      <c r="K160" s="346">
        <v>22950</v>
      </c>
      <c r="L160" s="300"/>
      <c r="M160" s="300"/>
      <c r="N160" s="300"/>
      <c r="O160" s="300"/>
      <c r="P160" s="676"/>
      <c r="Q160" s="346">
        <v>22950</v>
      </c>
      <c r="R160" s="346">
        <v>22950</v>
      </c>
      <c r="S160" s="346">
        <v>22950</v>
      </c>
      <c r="T160" s="780"/>
    </row>
    <row r="161" spans="1:20" ht="12.75">
      <c r="A161" s="190">
        <v>5</v>
      </c>
      <c r="B161" s="20"/>
      <c r="C161" s="2"/>
      <c r="D161" s="1" t="s">
        <v>14</v>
      </c>
      <c r="E161" s="16" t="s">
        <v>84</v>
      </c>
      <c r="F161" s="221"/>
      <c r="G161" s="221"/>
      <c r="H161" s="346">
        <v>20000</v>
      </c>
      <c r="I161" s="221"/>
      <c r="J161" s="306"/>
      <c r="K161" s="346">
        <v>20000</v>
      </c>
      <c r="L161" s="300"/>
      <c r="M161" s="300"/>
      <c r="N161" s="300"/>
      <c r="O161" s="300"/>
      <c r="P161" s="676"/>
      <c r="Q161" s="346">
        <v>20000</v>
      </c>
      <c r="R161" s="346">
        <v>20000</v>
      </c>
      <c r="S161" s="346">
        <v>20000</v>
      </c>
      <c r="T161" s="780"/>
    </row>
    <row r="162" spans="1:20" ht="12.75">
      <c r="A162" s="190">
        <v>6</v>
      </c>
      <c r="B162" s="30"/>
      <c r="C162" s="13"/>
      <c r="D162" s="1" t="s">
        <v>15</v>
      </c>
      <c r="E162" s="16" t="s">
        <v>84</v>
      </c>
      <c r="F162" s="221"/>
      <c r="G162" s="221"/>
      <c r="H162" s="346">
        <v>17000</v>
      </c>
      <c r="I162" s="221"/>
      <c r="J162" s="306"/>
      <c r="K162" s="346">
        <v>17000</v>
      </c>
      <c r="L162" s="300"/>
      <c r="M162" s="300"/>
      <c r="N162" s="300"/>
      <c r="O162" s="300"/>
      <c r="P162" s="676"/>
      <c r="Q162" s="346">
        <v>17000</v>
      </c>
      <c r="R162" s="346">
        <v>17000</v>
      </c>
      <c r="S162" s="346">
        <v>17000</v>
      </c>
      <c r="T162" s="780"/>
    </row>
    <row r="163" spans="1:20" ht="12.75">
      <c r="A163" s="190">
        <v>7</v>
      </c>
      <c r="B163" s="30"/>
      <c r="C163" s="13"/>
      <c r="D163" s="1" t="s">
        <v>16</v>
      </c>
      <c r="E163" s="16" t="s">
        <v>84</v>
      </c>
      <c r="F163" s="221"/>
      <c r="G163" s="221"/>
      <c r="H163" s="346">
        <v>7000</v>
      </c>
      <c r="I163" s="221"/>
      <c r="J163" s="306"/>
      <c r="K163" s="346">
        <v>7000</v>
      </c>
      <c r="L163" s="300"/>
      <c r="M163" s="300"/>
      <c r="N163" s="300"/>
      <c r="O163" s="300"/>
      <c r="P163" s="676"/>
      <c r="Q163" s="346">
        <v>7000</v>
      </c>
      <c r="R163" s="346">
        <v>7000</v>
      </c>
      <c r="S163" s="346">
        <v>7000</v>
      </c>
      <c r="T163" s="780"/>
    </row>
    <row r="164" spans="1:20" ht="13.5" thickBot="1">
      <c r="A164" s="549">
        <v>8</v>
      </c>
      <c r="B164" s="456"/>
      <c r="C164" s="33"/>
      <c r="D164" s="28" t="s">
        <v>17</v>
      </c>
      <c r="E164" s="39" t="s">
        <v>131</v>
      </c>
      <c r="F164" s="267"/>
      <c r="G164" s="267"/>
      <c r="H164" s="758">
        <v>2700</v>
      </c>
      <c r="I164" s="267"/>
      <c r="J164" s="417"/>
      <c r="K164" s="758">
        <v>2700</v>
      </c>
      <c r="L164" s="304"/>
      <c r="M164" s="304"/>
      <c r="N164" s="304"/>
      <c r="O164" s="304"/>
      <c r="P164" s="678"/>
      <c r="Q164" s="758">
        <v>2700</v>
      </c>
      <c r="R164" s="758">
        <v>2700</v>
      </c>
      <c r="S164" s="758">
        <v>2700</v>
      </c>
      <c r="T164" s="781"/>
    </row>
    <row r="165" spans="1:20" ht="12.75">
      <c r="A165" s="36">
        <v>1</v>
      </c>
      <c r="B165" s="595">
        <v>2</v>
      </c>
      <c r="C165" s="277" t="s">
        <v>204</v>
      </c>
      <c r="D165" s="538"/>
      <c r="E165" s="308" t="s">
        <v>205</v>
      </c>
      <c r="F165" s="224"/>
      <c r="G165" s="224"/>
      <c r="H165" s="224"/>
      <c r="I165" s="224"/>
      <c r="J165" s="408"/>
      <c r="K165" s="756">
        <v>34100</v>
      </c>
      <c r="L165" s="750"/>
      <c r="M165" s="750"/>
      <c r="N165" s="750"/>
      <c r="O165" s="750"/>
      <c r="P165" s="750"/>
      <c r="Q165" s="756">
        <v>34100</v>
      </c>
      <c r="R165" s="756">
        <v>34100</v>
      </c>
      <c r="S165" s="756">
        <v>34100</v>
      </c>
      <c r="T165" s="784"/>
    </row>
    <row r="166" spans="1:20" ht="12.75">
      <c r="A166" s="40">
        <v>2</v>
      </c>
      <c r="B166" s="32"/>
      <c r="C166" s="13"/>
      <c r="D166" s="1" t="s">
        <v>13</v>
      </c>
      <c r="E166" s="279" t="s">
        <v>53</v>
      </c>
      <c r="F166" s="221">
        <v>16000</v>
      </c>
      <c r="G166" s="221">
        <v>5600</v>
      </c>
      <c r="H166" s="601"/>
      <c r="I166" s="299"/>
      <c r="J166" s="300"/>
      <c r="K166" s="346">
        <v>21600</v>
      </c>
      <c r="L166" s="750"/>
      <c r="M166" s="750"/>
      <c r="N166" s="750"/>
      <c r="O166" s="750"/>
      <c r="P166" s="750"/>
      <c r="Q166" s="346">
        <v>21600</v>
      </c>
      <c r="R166" s="346">
        <v>21600</v>
      </c>
      <c r="S166" s="346">
        <v>21600</v>
      </c>
      <c r="T166" s="780"/>
    </row>
    <row r="167" spans="1:20" ht="12.75">
      <c r="A167" s="36">
        <v>3</v>
      </c>
      <c r="B167" s="32"/>
      <c r="C167" s="13"/>
      <c r="D167" s="305" t="s">
        <v>14</v>
      </c>
      <c r="E167" s="279" t="s">
        <v>180</v>
      </c>
      <c r="F167" s="221"/>
      <c r="G167" s="221"/>
      <c r="H167" s="346">
        <v>2000</v>
      </c>
      <c r="I167" s="303"/>
      <c r="J167" s="300"/>
      <c r="K167" s="346">
        <v>2000</v>
      </c>
      <c r="L167" s="750"/>
      <c r="M167" s="750"/>
      <c r="N167" s="750"/>
      <c r="O167" s="750"/>
      <c r="P167" s="750"/>
      <c r="Q167" s="346">
        <v>2000</v>
      </c>
      <c r="R167" s="346">
        <v>2000</v>
      </c>
      <c r="S167" s="346">
        <v>2000</v>
      </c>
      <c r="T167" s="780"/>
    </row>
    <row r="168" spans="1:20" ht="12.75">
      <c r="A168" s="40">
        <v>4</v>
      </c>
      <c r="B168" s="32"/>
      <c r="C168" s="13"/>
      <c r="D168" s="1" t="s">
        <v>15</v>
      </c>
      <c r="E168" s="16" t="s">
        <v>181</v>
      </c>
      <c r="F168" s="47"/>
      <c r="G168" s="47"/>
      <c r="H168" s="346">
        <v>2000</v>
      </c>
      <c r="I168" s="221"/>
      <c r="J168" s="300"/>
      <c r="K168" s="346">
        <v>2000</v>
      </c>
      <c r="L168" s="750"/>
      <c r="M168" s="750"/>
      <c r="N168" s="750"/>
      <c r="O168" s="750"/>
      <c r="P168" s="750"/>
      <c r="Q168" s="346">
        <v>2000</v>
      </c>
      <c r="R168" s="346">
        <v>2000</v>
      </c>
      <c r="S168" s="346">
        <v>2000</v>
      </c>
      <c r="T168" s="780"/>
    </row>
    <row r="169" spans="1:20" ht="12.75">
      <c r="A169" s="36">
        <v>5</v>
      </c>
      <c r="B169" s="32"/>
      <c r="C169" s="13"/>
      <c r="D169" s="1" t="s">
        <v>16</v>
      </c>
      <c r="E169" s="16" t="s">
        <v>85</v>
      </c>
      <c r="F169" s="47"/>
      <c r="G169" s="47"/>
      <c r="H169" s="346">
        <v>3000</v>
      </c>
      <c r="I169" s="221"/>
      <c r="J169" s="300"/>
      <c r="K169" s="346">
        <v>3000</v>
      </c>
      <c r="L169" s="750"/>
      <c r="M169" s="750"/>
      <c r="N169" s="750"/>
      <c r="O169" s="750"/>
      <c r="P169" s="750"/>
      <c r="Q169" s="346">
        <v>3000</v>
      </c>
      <c r="R169" s="346">
        <v>3000</v>
      </c>
      <c r="S169" s="346">
        <v>3000</v>
      </c>
      <c r="T169" s="780"/>
    </row>
    <row r="170" spans="1:20" ht="12.75">
      <c r="A170" s="40">
        <v>6</v>
      </c>
      <c r="B170" s="32"/>
      <c r="C170" s="13"/>
      <c r="D170" s="1" t="s">
        <v>17</v>
      </c>
      <c r="E170" s="16" t="s">
        <v>199</v>
      </c>
      <c r="F170" s="47"/>
      <c r="G170" s="47"/>
      <c r="H170" s="346">
        <v>2000</v>
      </c>
      <c r="I170" s="221"/>
      <c r="J170" s="302"/>
      <c r="K170" s="346">
        <v>2000</v>
      </c>
      <c r="L170" s="750"/>
      <c r="M170" s="750"/>
      <c r="N170" s="750"/>
      <c r="O170" s="750"/>
      <c r="P170" s="750"/>
      <c r="Q170" s="346">
        <v>2000</v>
      </c>
      <c r="R170" s="346">
        <v>2000</v>
      </c>
      <c r="S170" s="346">
        <v>2000</v>
      </c>
      <c r="T170" s="780"/>
    </row>
    <row r="171" spans="1:20" ht="13.5" thickBot="1">
      <c r="A171" s="36">
        <v>7</v>
      </c>
      <c r="B171" s="32"/>
      <c r="C171" s="13"/>
      <c r="D171" s="1" t="s">
        <v>42</v>
      </c>
      <c r="E171" s="16" t="s">
        <v>130</v>
      </c>
      <c r="F171" s="47"/>
      <c r="G171" s="47"/>
      <c r="H171" s="346">
        <v>3500</v>
      </c>
      <c r="I171" s="221"/>
      <c r="J171" s="300"/>
      <c r="K171" s="346">
        <v>3500</v>
      </c>
      <c r="L171" s="300"/>
      <c r="M171" s="300"/>
      <c r="N171" s="300"/>
      <c r="O171" s="300"/>
      <c r="P171" s="676"/>
      <c r="Q171" s="346">
        <v>3500</v>
      </c>
      <c r="R171" s="346">
        <v>3500</v>
      </c>
      <c r="S171" s="346">
        <v>3500</v>
      </c>
      <c r="T171" s="780"/>
    </row>
    <row r="172" spans="1:20" ht="12.75">
      <c r="A172" s="541">
        <v>1</v>
      </c>
      <c r="B172" s="542">
        <v>3</v>
      </c>
      <c r="C172" s="477" t="s">
        <v>206</v>
      </c>
      <c r="D172" s="543"/>
      <c r="E172" s="544" t="s">
        <v>203</v>
      </c>
      <c r="F172" s="545"/>
      <c r="G172" s="545"/>
      <c r="H172" s="223"/>
      <c r="I172" s="222"/>
      <c r="J172" s="548"/>
      <c r="K172" s="548"/>
      <c r="L172" s="546"/>
      <c r="M172" s="546"/>
      <c r="N172" s="546"/>
      <c r="O172" s="546"/>
      <c r="P172" s="546"/>
      <c r="Q172" s="751">
        <v>0</v>
      </c>
      <c r="R172" s="751">
        <v>0</v>
      </c>
      <c r="S172" s="751">
        <v>0</v>
      </c>
      <c r="T172" s="779"/>
    </row>
    <row r="173" spans="1:20" ht="12.75">
      <c r="A173" s="36">
        <v>2</v>
      </c>
      <c r="B173" s="280"/>
      <c r="C173" s="277"/>
      <c r="D173" s="8" t="s">
        <v>13</v>
      </c>
      <c r="E173" s="349"/>
      <c r="F173" s="46"/>
      <c r="G173" s="46"/>
      <c r="H173" s="225"/>
      <c r="I173" s="224"/>
      <c r="J173" s="540"/>
      <c r="K173" s="540"/>
      <c r="L173" s="519"/>
      <c r="M173" s="519"/>
      <c r="N173" s="519"/>
      <c r="O173" s="519"/>
      <c r="P173" s="519"/>
      <c r="Q173" s="346">
        <v>0</v>
      </c>
      <c r="R173" s="346">
        <v>0</v>
      </c>
      <c r="S173" s="346">
        <v>0</v>
      </c>
      <c r="T173" s="780"/>
    </row>
    <row r="174" spans="1:20" ht="13.5" thickBot="1">
      <c r="A174" s="94">
        <v>3</v>
      </c>
      <c r="B174" s="110"/>
      <c r="C174" s="33"/>
      <c r="D174" s="28" t="s">
        <v>14</v>
      </c>
      <c r="E174" s="39"/>
      <c r="F174" s="58"/>
      <c r="G174" s="58"/>
      <c r="H174" s="250"/>
      <c r="I174" s="267"/>
      <c r="J174" s="547"/>
      <c r="K174" s="547"/>
      <c r="L174" s="407"/>
      <c r="M174" s="407"/>
      <c r="N174" s="407"/>
      <c r="O174" s="407"/>
      <c r="P174" s="407"/>
      <c r="Q174" s="758">
        <v>0</v>
      </c>
      <c r="R174" s="758">
        <v>0</v>
      </c>
      <c r="S174" s="758">
        <v>0</v>
      </c>
      <c r="T174" s="781"/>
    </row>
    <row r="175" spans="1:20" ht="15.75" thickBot="1">
      <c r="A175" s="41">
        <v>1</v>
      </c>
      <c r="B175" s="841" t="s">
        <v>226</v>
      </c>
      <c r="C175" s="842"/>
      <c r="D175" s="843"/>
      <c r="E175" s="843"/>
      <c r="F175" s="294"/>
      <c r="G175" s="294"/>
      <c r="H175" s="539"/>
      <c r="I175" s="539"/>
      <c r="J175" s="414"/>
      <c r="K175" s="762">
        <v>74910</v>
      </c>
      <c r="L175" s="393"/>
      <c r="M175" s="393"/>
      <c r="N175" s="393"/>
      <c r="O175" s="393"/>
      <c r="P175" s="393"/>
      <c r="Q175" s="762">
        <v>74910</v>
      </c>
      <c r="R175" s="762">
        <v>74910</v>
      </c>
      <c r="S175" s="762">
        <v>74910</v>
      </c>
      <c r="T175" s="794"/>
    </row>
    <row r="176" spans="1:20" ht="12.75">
      <c r="A176" s="188">
        <f>A175+1</f>
        <v>2</v>
      </c>
      <c r="B176" s="844"/>
      <c r="C176" s="845" t="s">
        <v>240</v>
      </c>
      <c r="D176" s="846" t="s">
        <v>41</v>
      </c>
      <c r="E176" s="847"/>
      <c r="F176" s="433"/>
      <c r="G176" s="434"/>
      <c r="H176" s="434"/>
      <c r="I176" s="434"/>
      <c r="J176" s="403"/>
      <c r="K176" s="751">
        <v>0</v>
      </c>
      <c r="L176" s="750"/>
      <c r="M176" s="750"/>
      <c r="N176" s="750"/>
      <c r="O176" s="750"/>
      <c r="P176" s="750"/>
      <c r="Q176" s="751">
        <v>0</v>
      </c>
      <c r="R176" s="751">
        <v>0</v>
      </c>
      <c r="S176" s="751">
        <v>0</v>
      </c>
      <c r="T176" s="779"/>
    </row>
    <row r="177" spans="1:20" ht="12.75">
      <c r="A177" s="188">
        <f>A176+1</f>
        <v>3</v>
      </c>
      <c r="B177" s="184"/>
      <c r="C177" s="96"/>
      <c r="D177" s="1" t="s">
        <v>13</v>
      </c>
      <c r="E177" s="279" t="s">
        <v>53</v>
      </c>
      <c r="F177" s="312">
        <v>21600</v>
      </c>
      <c r="G177" s="312">
        <v>7560</v>
      </c>
      <c r="H177" s="312"/>
      <c r="I177" s="311"/>
      <c r="J177" s="403"/>
      <c r="K177" s="346">
        <v>29160</v>
      </c>
      <c r="L177" s="750"/>
      <c r="M177" s="750"/>
      <c r="N177" s="750"/>
      <c r="O177" s="750"/>
      <c r="P177" s="750"/>
      <c r="Q177" s="346">
        <v>29160</v>
      </c>
      <c r="R177" s="346">
        <v>29160</v>
      </c>
      <c r="S177" s="346">
        <v>29160</v>
      </c>
      <c r="T177" s="780"/>
    </row>
    <row r="178" spans="1:20" ht="12.75">
      <c r="A178" s="188">
        <v>4</v>
      </c>
      <c r="B178" s="184"/>
      <c r="C178" s="96"/>
      <c r="D178" s="1" t="s">
        <v>14</v>
      </c>
      <c r="E178" s="279" t="s">
        <v>182</v>
      </c>
      <c r="F178" s="230"/>
      <c r="G178" s="230"/>
      <c r="H178" s="346">
        <v>3800</v>
      </c>
      <c r="I178" s="228"/>
      <c r="J178" s="306"/>
      <c r="K178" s="346">
        <v>3800</v>
      </c>
      <c r="L178" s="750"/>
      <c r="M178" s="750"/>
      <c r="N178" s="750"/>
      <c r="O178" s="750"/>
      <c r="P178" s="750"/>
      <c r="Q178" s="346">
        <v>3800</v>
      </c>
      <c r="R178" s="346">
        <v>3800</v>
      </c>
      <c r="S178" s="346">
        <v>3800</v>
      </c>
      <c r="T178" s="780"/>
    </row>
    <row r="179" spans="1:20" ht="12.75">
      <c r="A179" s="188">
        <v>5</v>
      </c>
      <c r="B179" s="184"/>
      <c r="C179" s="96"/>
      <c r="D179" s="1" t="s">
        <v>15</v>
      </c>
      <c r="E179" s="785" t="s">
        <v>183</v>
      </c>
      <c r="F179" s="230"/>
      <c r="G179" s="230"/>
      <c r="H179" s="346">
        <v>1000</v>
      </c>
      <c r="I179" s="228"/>
      <c r="J179" s="306"/>
      <c r="K179" s="346">
        <v>1000</v>
      </c>
      <c r="L179" s="750"/>
      <c r="M179" s="750"/>
      <c r="N179" s="750"/>
      <c r="O179" s="750"/>
      <c r="P179" s="750"/>
      <c r="Q179" s="346">
        <v>1000</v>
      </c>
      <c r="R179" s="346">
        <v>1000</v>
      </c>
      <c r="S179" s="346">
        <v>1000</v>
      </c>
      <c r="T179" s="780"/>
    </row>
    <row r="180" spans="1:20" ht="12.75">
      <c r="A180" s="40">
        <v>6</v>
      </c>
      <c r="B180" s="32"/>
      <c r="C180" s="278"/>
      <c r="D180" s="367" t="s">
        <v>16</v>
      </c>
      <c r="E180" s="279" t="s">
        <v>129</v>
      </c>
      <c r="F180" s="221"/>
      <c r="G180" s="221"/>
      <c r="H180" s="346">
        <v>450</v>
      </c>
      <c r="I180" s="319"/>
      <c r="J180" s="306"/>
      <c r="K180" s="346">
        <v>450</v>
      </c>
      <c r="L180" s="750"/>
      <c r="M180" s="750"/>
      <c r="N180" s="750"/>
      <c r="O180" s="750"/>
      <c r="P180" s="750"/>
      <c r="Q180" s="346">
        <v>450</v>
      </c>
      <c r="R180" s="346">
        <v>450</v>
      </c>
      <c r="S180" s="346">
        <v>450</v>
      </c>
      <c r="T180" s="780"/>
    </row>
    <row r="181" spans="1:20" ht="12.75">
      <c r="A181" s="40">
        <v>7</v>
      </c>
      <c r="B181" s="32"/>
      <c r="C181" s="13"/>
      <c r="D181" s="1" t="s">
        <v>17</v>
      </c>
      <c r="E181" s="16" t="s">
        <v>132</v>
      </c>
      <c r="F181" s="221"/>
      <c r="G181" s="221"/>
      <c r="H181" s="346">
        <v>5000</v>
      </c>
      <c r="I181" s="319"/>
      <c r="J181" s="306"/>
      <c r="K181" s="346">
        <v>5000</v>
      </c>
      <c r="L181" s="416"/>
      <c r="M181" s="416"/>
      <c r="N181" s="416"/>
      <c r="O181" s="416"/>
      <c r="P181" s="416"/>
      <c r="Q181" s="346">
        <v>5000</v>
      </c>
      <c r="R181" s="346">
        <v>5000</v>
      </c>
      <c r="S181" s="346">
        <v>5000</v>
      </c>
      <c r="T181" s="780"/>
    </row>
    <row r="182" spans="1:20" ht="12.75">
      <c r="A182" s="40">
        <v>8</v>
      </c>
      <c r="B182" s="32"/>
      <c r="C182" s="278"/>
      <c r="D182" s="31" t="s">
        <v>42</v>
      </c>
      <c r="E182" s="366" t="s">
        <v>267</v>
      </c>
      <c r="F182" s="263"/>
      <c r="G182" s="263"/>
      <c r="H182" s="346">
        <v>3000</v>
      </c>
      <c r="I182" s="232"/>
      <c r="J182" s="404"/>
      <c r="K182" s="346">
        <v>3000</v>
      </c>
      <c r="L182" s="750"/>
      <c r="M182" s="750"/>
      <c r="N182" s="750"/>
      <c r="O182" s="750"/>
      <c r="P182" s="750"/>
      <c r="Q182" s="346">
        <v>3000</v>
      </c>
      <c r="R182" s="346">
        <v>3000</v>
      </c>
      <c r="S182" s="346">
        <v>3000</v>
      </c>
      <c r="T182" s="780"/>
    </row>
    <row r="183" spans="1:20" ht="12.75">
      <c r="A183" s="40">
        <v>9</v>
      </c>
      <c r="B183" s="32"/>
      <c r="C183" s="278"/>
      <c r="D183" s="31" t="s">
        <v>43</v>
      </c>
      <c r="E183" s="366" t="s">
        <v>176</v>
      </c>
      <c r="F183" s="263"/>
      <c r="G183" s="263"/>
      <c r="H183" s="346">
        <v>16000</v>
      </c>
      <c r="I183" s="263"/>
      <c r="J183" s="404"/>
      <c r="K183" s="346">
        <v>16000</v>
      </c>
      <c r="L183" s="750"/>
      <c r="M183" s="750"/>
      <c r="N183" s="750"/>
      <c r="O183" s="750"/>
      <c r="P183" s="750"/>
      <c r="Q183" s="346">
        <v>16000</v>
      </c>
      <c r="R183" s="346">
        <v>16000</v>
      </c>
      <c r="S183" s="346">
        <v>16000</v>
      </c>
      <c r="T183" s="780"/>
    </row>
    <row r="184" spans="1:20" ht="12.75">
      <c r="A184" s="40">
        <v>10</v>
      </c>
      <c r="B184" s="32"/>
      <c r="C184" s="278"/>
      <c r="D184" s="31" t="s">
        <v>44</v>
      </c>
      <c r="E184" s="366" t="s">
        <v>268</v>
      </c>
      <c r="F184" s="263"/>
      <c r="G184" s="263"/>
      <c r="H184" s="346">
        <v>15000</v>
      </c>
      <c r="I184" s="263"/>
      <c r="J184" s="404"/>
      <c r="K184" s="346">
        <v>15000</v>
      </c>
      <c r="L184" s="750"/>
      <c r="M184" s="750"/>
      <c r="N184" s="750"/>
      <c r="O184" s="750"/>
      <c r="P184" s="750"/>
      <c r="Q184" s="346">
        <v>15000</v>
      </c>
      <c r="R184" s="346">
        <v>15000</v>
      </c>
      <c r="S184" s="346">
        <v>15000</v>
      </c>
      <c r="T184" s="780"/>
    </row>
    <row r="185" spans="1:20" ht="13.5" thickBot="1">
      <c r="A185" s="40">
        <v>11</v>
      </c>
      <c r="B185" s="110"/>
      <c r="C185" s="33"/>
      <c r="D185" s="28" t="s">
        <v>59</v>
      </c>
      <c r="E185" s="39" t="s">
        <v>193</v>
      </c>
      <c r="F185" s="267"/>
      <c r="G185" s="267"/>
      <c r="H185" s="758">
        <v>1500</v>
      </c>
      <c r="I185" s="267"/>
      <c r="J185" s="417"/>
      <c r="K185" s="758">
        <v>1500</v>
      </c>
      <c r="L185" s="679"/>
      <c r="M185" s="304"/>
      <c r="N185" s="304"/>
      <c r="O185" s="304"/>
      <c r="P185" s="304"/>
      <c r="Q185" s="758">
        <v>1500</v>
      </c>
      <c r="R185" s="758">
        <v>1500</v>
      </c>
      <c r="S185" s="758">
        <v>1500</v>
      </c>
      <c r="T185" s="781"/>
    </row>
    <row r="186" spans="1:20" ht="0.75" customHeight="1" hidden="1" thickBot="1">
      <c r="A186" s="292"/>
      <c r="B186" s="786"/>
      <c r="C186" s="765"/>
      <c r="D186" s="763"/>
      <c r="E186" s="787"/>
      <c r="F186" s="788"/>
      <c r="G186" s="788"/>
      <c r="H186" s="751">
        <v>0</v>
      </c>
      <c r="I186" s="788"/>
      <c r="J186" s="790"/>
      <c r="K186" s="788"/>
      <c r="L186" s="750"/>
      <c r="M186" s="750"/>
      <c r="N186" s="750"/>
      <c r="O186" s="750"/>
      <c r="P186" s="750"/>
      <c r="Q186" s="751">
        <v>0</v>
      </c>
      <c r="R186" s="751">
        <v>0</v>
      </c>
      <c r="S186" s="751"/>
      <c r="T186" s="779"/>
    </row>
    <row r="187" spans="1:20" ht="0.75" customHeight="1" thickBot="1">
      <c r="A187" s="292"/>
      <c r="B187" s="786"/>
      <c r="C187" s="765"/>
      <c r="D187" s="763"/>
      <c r="E187" s="787"/>
      <c r="F187" s="788"/>
      <c r="G187" s="788"/>
      <c r="H187" s="346">
        <v>0</v>
      </c>
      <c r="I187" s="788"/>
      <c r="J187" s="790"/>
      <c r="K187" s="788"/>
      <c r="L187" s="750"/>
      <c r="M187" s="750"/>
      <c r="N187" s="750"/>
      <c r="O187" s="750"/>
      <c r="P187" s="750"/>
      <c r="Q187" s="346">
        <v>0</v>
      </c>
      <c r="R187" s="346">
        <v>0</v>
      </c>
      <c r="S187" s="346"/>
      <c r="T187" s="780"/>
    </row>
    <row r="188" spans="1:20" ht="15.75" thickBot="1">
      <c r="A188" s="185"/>
      <c r="B188" s="395" t="s">
        <v>221</v>
      </c>
      <c r="C188" s="394"/>
      <c r="D188" s="397"/>
      <c r="E188" s="400"/>
      <c r="F188" s="193"/>
      <c r="G188" s="192"/>
      <c r="H188" s="192"/>
      <c r="I188" s="192"/>
      <c r="J188" s="401"/>
      <c r="K188" s="767">
        <f>K189+K195+K201</f>
        <v>78370</v>
      </c>
      <c r="L188" s="402"/>
      <c r="M188" s="402"/>
      <c r="N188" s="402"/>
      <c r="O188" s="402"/>
      <c r="P188" s="402"/>
      <c r="Q188" s="767">
        <f>Q189+Q195+Q201</f>
        <v>78370</v>
      </c>
      <c r="R188" s="767">
        <f>R189+R195+R201</f>
        <v>13350</v>
      </c>
      <c r="S188" s="767">
        <f>S189+S195+S201</f>
        <v>13350</v>
      </c>
      <c r="T188" s="791"/>
    </row>
    <row r="189" spans="1:20" ht="12.75">
      <c r="A189" s="40">
        <v>1</v>
      </c>
      <c r="B189" s="182">
        <v>1</v>
      </c>
      <c r="C189" s="13" t="s">
        <v>224</v>
      </c>
      <c r="D189" s="162" t="s">
        <v>222</v>
      </c>
      <c r="E189" s="594"/>
      <c r="F189" s="167"/>
      <c r="G189" s="160"/>
      <c r="H189" s="223"/>
      <c r="I189" s="435"/>
      <c r="J189" s="415"/>
      <c r="K189" s="766">
        <v>9300</v>
      </c>
      <c r="L189" s="389"/>
      <c r="M189" s="389"/>
      <c r="N189" s="389"/>
      <c r="O189" s="389"/>
      <c r="P189" s="389"/>
      <c r="Q189" s="766">
        <v>9300</v>
      </c>
      <c r="R189" s="766">
        <v>8300</v>
      </c>
      <c r="S189" s="766">
        <v>8300</v>
      </c>
      <c r="T189" s="784"/>
    </row>
    <row r="190" spans="1:20" ht="12.75">
      <c r="A190" s="40">
        <v>2</v>
      </c>
      <c r="B190" s="30"/>
      <c r="C190" s="13"/>
      <c r="D190" s="317" t="s">
        <v>13</v>
      </c>
      <c r="E190" s="313" t="s">
        <v>86</v>
      </c>
      <c r="F190" s="98"/>
      <c r="G190" s="98"/>
      <c r="H190" s="230"/>
      <c r="I190" s="59"/>
      <c r="J190" s="302"/>
      <c r="K190" s="753">
        <v>0</v>
      </c>
      <c r="L190" s="750"/>
      <c r="M190" s="750"/>
      <c r="N190" s="750"/>
      <c r="O190" s="750"/>
      <c r="P190" s="750"/>
      <c r="Q190" s="753">
        <v>0</v>
      </c>
      <c r="R190" s="753">
        <v>0</v>
      </c>
      <c r="S190" s="753">
        <v>0</v>
      </c>
      <c r="T190" s="780"/>
    </row>
    <row r="191" spans="1:20" ht="12.75">
      <c r="A191" s="40">
        <v>3</v>
      </c>
      <c r="B191" s="20"/>
      <c r="C191" s="13"/>
      <c r="D191" s="1" t="s">
        <v>14</v>
      </c>
      <c r="E191" s="16" t="s">
        <v>87</v>
      </c>
      <c r="F191" s="47"/>
      <c r="G191" s="47"/>
      <c r="H191" s="753">
        <v>3500</v>
      </c>
      <c r="I191" s="47"/>
      <c r="J191" s="300"/>
      <c r="K191" s="753">
        <v>3500</v>
      </c>
      <c r="L191" s="409"/>
      <c r="M191" s="300"/>
      <c r="N191" s="300"/>
      <c r="O191" s="300"/>
      <c r="P191" s="676"/>
      <c r="Q191" s="753">
        <v>3500</v>
      </c>
      <c r="R191" s="753">
        <v>2800</v>
      </c>
      <c r="S191" s="753">
        <v>2800</v>
      </c>
      <c r="T191" s="780"/>
    </row>
    <row r="192" spans="1:20" ht="12.75">
      <c r="A192" s="40">
        <v>4</v>
      </c>
      <c r="B192" s="20"/>
      <c r="C192" s="13"/>
      <c r="D192" s="1" t="s">
        <v>15</v>
      </c>
      <c r="E192" s="16" t="s">
        <v>133</v>
      </c>
      <c r="F192" s="47"/>
      <c r="G192" s="47"/>
      <c r="H192" s="752">
        <v>4000</v>
      </c>
      <c r="I192" s="47"/>
      <c r="J192" s="300"/>
      <c r="K192" s="752">
        <v>4000</v>
      </c>
      <c r="L192" s="409"/>
      <c r="M192" s="300"/>
      <c r="N192" s="300"/>
      <c r="O192" s="300"/>
      <c r="P192" s="676"/>
      <c r="Q192" s="752">
        <v>4000</v>
      </c>
      <c r="R192" s="752">
        <v>4000</v>
      </c>
      <c r="S192" s="752">
        <v>4000</v>
      </c>
      <c r="T192" s="780"/>
    </row>
    <row r="193" spans="1:20" ht="12.75">
      <c r="A193" s="40">
        <v>5</v>
      </c>
      <c r="B193" s="20"/>
      <c r="C193" s="13"/>
      <c r="D193" s="1" t="s">
        <v>16</v>
      </c>
      <c r="E193" s="16" t="s">
        <v>331</v>
      </c>
      <c r="F193" s="47"/>
      <c r="G193" s="47"/>
      <c r="H193" s="752"/>
      <c r="I193" s="221">
        <v>800</v>
      </c>
      <c r="J193" s="300"/>
      <c r="K193" s="752">
        <v>800</v>
      </c>
      <c r="L193" s="409"/>
      <c r="M193" s="300"/>
      <c r="N193" s="300"/>
      <c r="O193" s="300"/>
      <c r="P193" s="676"/>
      <c r="Q193" s="752">
        <v>800</v>
      </c>
      <c r="R193" s="752">
        <v>500</v>
      </c>
      <c r="S193" s="752">
        <v>500</v>
      </c>
      <c r="T193" s="780"/>
    </row>
    <row r="194" spans="1:20" ht="12.75">
      <c r="A194" s="40">
        <v>6</v>
      </c>
      <c r="B194" s="30"/>
      <c r="C194" s="278"/>
      <c r="D194" s="1" t="s">
        <v>17</v>
      </c>
      <c r="E194" s="16" t="s">
        <v>194</v>
      </c>
      <c r="F194" s="59"/>
      <c r="G194" s="59"/>
      <c r="H194" s="752"/>
      <c r="I194" s="263">
        <v>1000</v>
      </c>
      <c r="J194" s="302"/>
      <c r="K194" s="752">
        <v>1000</v>
      </c>
      <c r="L194" s="418"/>
      <c r="M194" s="302"/>
      <c r="N194" s="302"/>
      <c r="O194" s="302"/>
      <c r="P194" s="677"/>
      <c r="Q194" s="752">
        <v>1000</v>
      </c>
      <c r="R194" s="752">
        <v>1000</v>
      </c>
      <c r="S194" s="752">
        <v>1000</v>
      </c>
      <c r="T194" s="780"/>
    </row>
    <row r="195" spans="1:20" ht="12.75">
      <c r="A195" s="40">
        <v>7</v>
      </c>
      <c r="B195" s="30"/>
      <c r="C195" s="278"/>
      <c r="D195" s="79" t="s">
        <v>252</v>
      </c>
      <c r="E195" s="884"/>
      <c r="F195" s="59"/>
      <c r="G195" s="59"/>
      <c r="H195" s="264"/>
      <c r="I195" s="59"/>
      <c r="J195" s="302"/>
      <c r="K195" s="755">
        <v>62020</v>
      </c>
      <c r="L195" s="418"/>
      <c r="M195" s="302"/>
      <c r="N195" s="302"/>
      <c r="O195" s="302"/>
      <c r="P195" s="677"/>
      <c r="Q195" s="755">
        <v>62020</v>
      </c>
      <c r="R195" s="755">
        <v>0</v>
      </c>
      <c r="S195" s="755">
        <v>0</v>
      </c>
      <c r="T195" s="780"/>
    </row>
    <row r="196" spans="1:20" ht="12.75">
      <c r="A196" s="40">
        <v>8</v>
      </c>
      <c r="B196" s="30"/>
      <c r="C196" s="278"/>
      <c r="D196" s="1" t="s">
        <v>13</v>
      </c>
      <c r="E196" s="16" t="s">
        <v>322</v>
      </c>
      <c r="F196" s="221">
        <v>33000</v>
      </c>
      <c r="G196" s="221">
        <v>11550</v>
      </c>
      <c r="H196" s="230"/>
      <c r="I196" s="221"/>
      <c r="J196" s="404"/>
      <c r="K196" s="752">
        <v>44550</v>
      </c>
      <c r="L196" s="724"/>
      <c r="M196" s="725"/>
      <c r="N196" s="725"/>
      <c r="O196" s="725"/>
      <c r="P196" s="726"/>
      <c r="Q196" s="752">
        <v>44550</v>
      </c>
      <c r="R196" s="752">
        <v>0</v>
      </c>
      <c r="S196" s="752">
        <v>0</v>
      </c>
      <c r="T196" s="795"/>
    </row>
    <row r="197" spans="1:20" ht="12.75">
      <c r="A197" s="40">
        <v>9</v>
      </c>
      <c r="B197" s="30"/>
      <c r="C197" s="278"/>
      <c r="D197" s="1" t="s">
        <v>14</v>
      </c>
      <c r="E197" s="16" t="s">
        <v>323</v>
      </c>
      <c r="F197" s="221"/>
      <c r="G197" s="221"/>
      <c r="H197" s="230">
        <v>15670</v>
      </c>
      <c r="I197" s="221"/>
      <c r="J197" s="306"/>
      <c r="K197" s="752">
        <v>15670</v>
      </c>
      <c r="L197" s="300"/>
      <c r="M197" s="300"/>
      <c r="N197" s="300"/>
      <c r="O197" s="300"/>
      <c r="P197" s="676"/>
      <c r="Q197" s="752">
        <v>15670</v>
      </c>
      <c r="R197" s="752">
        <v>0</v>
      </c>
      <c r="S197" s="752">
        <v>0</v>
      </c>
      <c r="T197" s="780"/>
    </row>
    <row r="198" spans="1:20" ht="12.75">
      <c r="A198" s="40">
        <v>10</v>
      </c>
      <c r="B198" s="30"/>
      <c r="C198" s="13"/>
      <c r="D198" s="621" t="s">
        <v>15</v>
      </c>
      <c r="E198" s="16" t="s">
        <v>294</v>
      </c>
      <c r="F198" s="224"/>
      <c r="G198" s="224"/>
      <c r="H198" s="225">
        <v>1800</v>
      </c>
      <c r="I198" s="224"/>
      <c r="J198" s="403"/>
      <c r="K198" s="752">
        <v>1800</v>
      </c>
      <c r="L198" s="408"/>
      <c r="M198" s="408"/>
      <c r="N198" s="408"/>
      <c r="O198" s="408"/>
      <c r="P198" s="680"/>
      <c r="Q198" s="752">
        <v>1800</v>
      </c>
      <c r="R198" s="752">
        <v>0</v>
      </c>
      <c r="S198" s="752">
        <v>0</v>
      </c>
      <c r="T198" s="780"/>
    </row>
    <row r="199" spans="1:20" ht="12.75">
      <c r="A199" s="40">
        <v>11</v>
      </c>
      <c r="B199" s="606">
        <v>2</v>
      </c>
      <c r="C199" s="620" t="s">
        <v>223</v>
      </c>
      <c r="D199" s="792" t="s">
        <v>225</v>
      </c>
      <c r="E199" s="598" t="s">
        <v>246</v>
      </c>
      <c r="F199" s="57"/>
      <c r="G199" s="57"/>
      <c r="H199" s="237"/>
      <c r="I199" s="57"/>
      <c r="J199" s="600"/>
      <c r="K199" s="753">
        <v>0</v>
      </c>
      <c r="L199" s="600"/>
      <c r="M199" s="600"/>
      <c r="N199" s="600"/>
      <c r="O199" s="600"/>
      <c r="P199" s="681"/>
      <c r="Q199" s="753">
        <v>0</v>
      </c>
      <c r="R199" s="753">
        <v>0</v>
      </c>
      <c r="S199" s="753"/>
      <c r="T199" s="780"/>
    </row>
    <row r="200" spans="1:20" ht="12.75">
      <c r="A200" s="40">
        <v>12</v>
      </c>
      <c r="B200" s="32"/>
      <c r="C200" s="13"/>
      <c r="D200" s="599">
        <v>1</v>
      </c>
      <c r="E200" s="16"/>
      <c r="F200" s="47"/>
      <c r="G200" s="47"/>
      <c r="H200" s="230"/>
      <c r="I200" s="47"/>
      <c r="J200" s="300"/>
      <c r="K200" s="752">
        <v>0</v>
      </c>
      <c r="L200" s="300"/>
      <c r="M200" s="300"/>
      <c r="N200" s="300"/>
      <c r="O200" s="300"/>
      <c r="P200" s="300"/>
      <c r="Q200" s="752">
        <v>0</v>
      </c>
      <c r="R200" s="752">
        <v>0</v>
      </c>
      <c r="S200" s="752"/>
      <c r="T200" s="780"/>
    </row>
    <row r="201" spans="1:20" ht="12.75">
      <c r="A201" s="40">
        <v>13</v>
      </c>
      <c r="B201" s="607">
        <v>3</v>
      </c>
      <c r="C201" s="13" t="s">
        <v>247</v>
      </c>
      <c r="D201" s="792" t="s">
        <v>248</v>
      </c>
      <c r="E201" s="598"/>
      <c r="F201" s="47"/>
      <c r="G201" s="47"/>
      <c r="H201" s="230"/>
      <c r="I201" s="47"/>
      <c r="J201" s="300"/>
      <c r="K201" s="755">
        <v>7050</v>
      </c>
      <c r="L201" s="300"/>
      <c r="M201" s="300"/>
      <c r="N201" s="300"/>
      <c r="O201" s="300"/>
      <c r="P201" s="300"/>
      <c r="Q201" s="755">
        <v>7050</v>
      </c>
      <c r="R201" s="755">
        <v>5050</v>
      </c>
      <c r="S201" s="755">
        <v>5050</v>
      </c>
      <c r="T201" s="795"/>
    </row>
    <row r="202" spans="1:20" ht="12.75">
      <c r="A202" s="40">
        <v>13</v>
      </c>
      <c r="B202" s="32"/>
      <c r="C202" s="330"/>
      <c r="D202" s="599">
        <v>1</v>
      </c>
      <c r="E202" s="599" t="s">
        <v>322</v>
      </c>
      <c r="F202" s="221">
        <v>5190</v>
      </c>
      <c r="G202" s="47"/>
      <c r="H202" s="230"/>
      <c r="I202" s="47"/>
      <c r="J202" s="300"/>
      <c r="K202" s="752">
        <v>5190</v>
      </c>
      <c r="L202" s="300"/>
      <c r="M202" s="300"/>
      <c r="N202" s="300"/>
      <c r="O202" s="300"/>
      <c r="P202" s="300"/>
      <c r="Q202" s="752">
        <v>5190</v>
      </c>
      <c r="R202" s="752">
        <v>3710</v>
      </c>
      <c r="S202" s="752">
        <v>3710</v>
      </c>
      <c r="T202" s="780"/>
    </row>
    <row r="203" spans="1:20" ht="12.75">
      <c r="A203" s="40">
        <v>14</v>
      </c>
      <c r="B203" s="32"/>
      <c r="C203" s="330"/>
      <c r="D203" s="599">
        <v>2</v>
      </c>
      <c r="E203" s="599" t="s">
        <v>54</v>
      </c>
      <c r="F203" s="221"/>
      <c r="G203" s="221">
        <v>1810</v>
      </c>
      <c r="H203" s="230"/>
      <c r="I203" s="47"/>
      <c r="J203" s="300"/>
      <c r="K203" s="752">
        <v>1810</v>
      </c>
      <c r="L203" s="300"/>
      <c r="M203" s="300"/>
      <c r="N203" s="300"/>
      <c r="O203" s="300"/>
      <c r="P203" s="300"/>
      <c r="Q203" s="752">
        <v>1810</v>
      </c>
      <c r="R203" s="752">
        <v>1290</v>
      </c>
      <c r="S203" s="752">
        <v>1290</v>
      </c>
      <c r="T203" s="780"/>
    </row>
    <row r="204" spans="1:20" ht="13.5" thickBot="1">
      <c r="A204" s="94">
        <v>15</v>
      </c>
      <c r="B204" s="110"/>
      <c r="C204" s="443"/>
      <c r="D204" s="610">
        <v>3</v>
      </c>
      <c r="E204" s="610" t="s">
        <v>249</v>
      </c>
      <c r="F204" s="58"/>
      <c r="G204" s="58"/>
      <c r="H204" s="250">
        <v>50</v>
      </c>
      <c r="I204" s="58"/>
      <c r="J204" s="304"/>
      <c r="K204" s="793">
        <v>50</v>
      </c>
      <c r="L204" s="304"/>
      <c r="M204" s="304"/>
      <c r="N204" s="304"/>
      <c r="O204" s="304"/>
      <c r="P204" s="304"/>
      <c r="Q204" s="793">
        <v>50</v>
      </c>
      <c r="R204" s="793">
        <v>50</v>
      </c>
      <c r="S204" s="793">
        <v>50</v>
      </c>
      <c r="T204" s="781"/>
    </row>
    <row r="205" spans="1:20" ht="15.75" thickBot="1">
      <c r="A205" s="611">
        <v>1</v>
      </c>
      <c r="B205" s="368" t="s">
        <v>147</v>
      </c>
      <c r="C205" s="335"/>
      <c r="D205" s="612"/>
      <c r="E205" s="612"/>
      <c r="F205" s="192"/>
      <c r="G205" s="192"/>
      <c r="H205" s="192"/>
      <c r="I205" s="192"/>
      <c r="J205" s="401"/>
      <c r="K205" s="291">
        <f aca="true" t="shared" si="3" ref="K205:S205">K206+K237+K239</f>
        <v>264930</v>
      </c>
      <c r="L205" s="291">
        <f t="shared" si="3"/>
        <v>0</v>
      </c>
      <c r="M205" s="291">
        <f t="shared" si="3"/>
        <v>0</v>
      </c>
      <c r="N205" s="291">
        <f t="shared" si="3"/>
        <v>0</v>
      </c>
      <c r="O205" s="291">
        <f t="shared" si="3"/>
        <v>0</v>
      </c>
      <c r="P205" s="291">
        <f t="shared" si="3"/>
        <v>0</v>
      </c>
      <c r="Q205" s="291">
        <f t="shared" si="3"/>
        <v>264930</v>
      </c>
      <c r="R205" s="291">
        <f t="shared" si="3"/>
        <v>269930</v>
      </c>
      <c r="S205" s="291">
        <f t="shared" si="3"/>
        <v>269930</v>
      </c>
      <c r="T205" s="783"/>
    </row>
    <row r="206" spans="1:20" ht="12.75">
      <c r="A206" s="40">
        <v>2</v>
      </c>
      <c r="B206" s="184">
        <v>1</v>
      </c>
      <c r="C206" s="79" t="s">
        <v>0</v>
      </c>
      <c r="D206" s="80"/>
      <c r="E206" s="314"/>
      <c r="F206" s="259"/>
      <c r="G206" s="234"/>
      <c r="H206" s="234"/>
      <c r="I206" s="315"/>
      <c r="J206" s="408"/>
      <c r="K206" s="766">
        <v>239530</v>
      </c>
      <c r="L206" s="750"/>
      <c r="M206" s="750"/>
      <c r="N206" s="750"/>
      <c r="O206" s="750"/>
      <c r="P206" s="750"/>
      <c r="Q206" s="766">
        <v>239530</v>
      </c>
      <c r="R206" s="766">
        <v>244530</v>
      </c>
      <c r="S206" s="766">
        <v>244530</v>
      </c>
      <c r="T206" s="784"/>
    </row>
    <row r="207" spans="1:20" ht="12.75">
      <c r="A207" s="40">
        <v>3</v>
      </c>
      <c r="B207" s="20"/>
      <c r="C207" s="2" t="s">
        <v>227</v>
      </c>
      <c r="D207" s="106" t="s">
        <v>5</v>
      </c>
      <c r="E207" s="107"/>
      <c r="F207" s="99"/>
      <c r="G207" s="102"/>
      <c r="H207" s="108"/>
      <c r="I207" s="112"/>
      <c r="J207" s="300"/>
      <c r="K207" s="752">
        <v>0</v>
      </c>
      <c r="L207" s="750"/>
      <c r="M207" s="750"/>
      <c r="N207" s="750"/>
      <c r="O207" s="750"/>
      <c r="P207" s="750"/>
      <c r="Q207" s="752">
        <v>0</v>
      </c>
      <c r="R207" s="752">
        <v>0</v>
      </c>
      <c r="S207" s="752">
        <v>0</v>
      </c>
      <c r="T207" s="780"/>
    </row>
    <row r="208" spans="1:20" ht="12.75">
      <c r="A208" s="40">
        <v>4</v>
      </c>
      <c r="B208" s="22"/>
      <c r="C208" s="3"/>
      <c r="D208" s="1" t="s">
        <v>13</v>
      </c>
      <c r="E208" s="15" t="s">
        <v>322</v>
      </c>
      <c r="F208" s="269">
        <v>100000</v>
      </c>
      <c r="G208" s="224"/>
      <c r="H208" s="225"/>
      <c r="I208" s="318"/>
      <c r="J208" s="306"/>
      <c r="K208" s="752">
        <v>100000</v>
      </c>
      <c r="L208" s="750"/>
      <c r="M208" s="750"/>
      <c r="N208" s="750"/>
      <c r="O208" s="750"/>
      <c r="P208" s="750"/>
      <c r="Q208" s="752">
        <v>100000</v>
      </c>
      <c r="R208" s="752">
        <v>105000</v>
      </c>
      <c r="S208" s="752">
        <v>105000</v>
      </c>
      <c r="T208" s="780"/>
    </row>
    <row r="209" spans="1:20" ht="12.75">
      <c r="A209" s="40">
        <v>6</v>
      </c>
      <c r="B209" s="22"/>
      <c r="C209" s="3"/>
      <c r="D209" s="1" t="s">
        <v>15</v>
      </c>
      <c r="E209" s="21" t="s">
        <v>54</v>
      </c>
      <c r="F209" s="269"/>
      <c r="G209" s="224">
        <v>35000</v>
      </c>
      <c r="H209" s="225"/>
      <c r="I209" s="318"/>
      <c r="J209" s="306"/>
      <c r="K209" s="752">
        <v>35000</v>
      </c>
      <c r="L209" s="750"/>
      <c r="M209" s="750"/>
      <c r="N209" s="750"/>
      <c r="O209" s="750"/>
      <c r="P209" s="750"/>
      <c r="Q209" s="752">
        <v>35000</v>
      </c>
      <c r="R209" s="752">
        <v>37000</v>
      </c>
      <c r="S209" s="752">
        <v>37000</v>
      </c>
      <c r="T209" s="780"/>
    </row>
    <row r="210" spans="1:20" ht="12.75">
      <c r="A210" s="40">
        <v>7</v>
      </c>
      <c r="B210" s="22"/>
      <c r="C210" s="3"/>
      <c r="D210" s="1" t="s">
        <v>16</v>
      </c>
      <c r="E210" s="21" t="s">
        <v>89</v>
      </c>
      <c r="F210" s="269"/>
      <c r="G210" s="224">
        <v>480</v>
      </c>
      <c r="H210" s="667"/>
      <c r="I210" s="221"/>
      <c r="J210" s="306"/>
      <c r="K210" s="752">
        <v>480</v>
      </c>
      <c r="L210" s="750"/>
      <c r="M210" s="750"/>
      <c r="N210" s="750"/>
      <c r="O210" s="750"/>
      <c r="P210" s="750"/>
      <c r="Q210" s="752">
        <v>480</v>
      </c>
      <c r="R210" s="752">
        <v>480</v>
      </c>
      <c r="S210" s="752">
        <v>480</v>
      </c>
      <c r="T210" s="780"/>
    </row>
    <row r="211" spans="1:20" ht="12.75">
      <c r="A211" s="40">
        <v>8</v>
      </c>
      <c r="B211" s="22"/>
      <c r="C211" s="3"/>
      <c r="D211" s="1" t="s">
        <v>17</v>
      </c>
      <c r="E211" s="21" t="s">
        <v>327</v>
      </c>
      <c r="F211" s="269"/>
      <c r="G211" s="224"/>
      <c r="H211" s="753">
        <v>12000</v>
      </c>
      <c r="I211" s="224"/>
      <c r="J211" s="306"/>
      <c r="K211" s="753">
        <v>12000</v>
      </c>
      <c r="L211" s="750"/>
      <c r="M211" s="750"/>
      <c r="N211" s="750"/>
      <c r="O211" s="750"/>
      <c r="P211" s="750"/>
      <c r="Q211" s="753">
        <v>12000</v>
      </c>
      <c r="R211" s="753">
        <v>12000</v>
      </c>
      <c r="S211" s="753">
        <v>12000</v>
      </c>
      <c r="T211" s="780"/>
    </row>
    <row r="212" spans="1:20" ht="12.75">
      <c r="A212" s="40">
        <v>9</v>
      </c>
      <c r="B212" s="22"/>
      <c r="C212" s="3"/>
      <c r="D212" s="1" t="s">
        <v>42</v>
      </c>
      <c r="E212" s="21" t="s">
        <v>330</v>
      </c>
      <c r="F212" s="269"/>
      <c r="G212" s="224"/>
      <c r="H212" s="753">
        <v>20000</v>
      </c>
      <c r="I212" s="224"/>
      <c r="J212" s="306"/>
      <c r="K212" s="753">
        <v>20000</v>
      </c>
      <c r="L212" s="750"/>
      <c r="M212" s="750"/>
      <c r="N212" s="750"/>
      <c r="O212" s="750"/>
      <c r="P212" s="750"/>
      <c r="Q212" s="753">
        <v>20000</v>
      </c>
      <c r="R212" s="753">
        <v>20000</v>
      </c>
      <c r="S212" s="753">
        <v>20000</v>
      </c>
      <c r="T212" s="780"/>
    </row>
    <row r="213" spans="1:20" ht="12.75">
      <c r="A213" s="40">
        <v>11</v>
      </c>
      <c r="B213" s="22"/>
      <c r="C213" s="3"/>
      <c r="D213" s="1" t="s">
        <v>43</v>
      </c>
      <c r="E213" s="21" t="s">
        <v>110</v>
      </c>
      <c r="F213" s="269"/>
      <c r="G213" s="224"/>
      <c r="H213" s="752">
        <v>7000</v>
      </c>
      <c r="I213" s="224"/>
      <c r="J213" s="306"/>
      <c r="K213" s="752">
        <v>7000</v>
      </c>
      <c r="L213" s="750"/>
      <c r="M213" s="750"/>
      <c r="N213" s="750"/>
      <c r="O213" s="750"/>
      <c r="P213" s="750"/>
      <c r="Q213" s="752">
        <v>7000</v>
      </c>
      <c r="R213" s="752">
        <v>7000</v>
      </c>
      <c r="S213" s="752">
        <v>7000</v>
      </c>
      <c r="T213" s="780"/>
    </row>
    <row r="214" spans="1:20" ht="12.75">
      <c r="A214" s="40">
        <v>13</v>
      </c>
      <c r="B214" s="20"/>
      <c r="C214" s="2"/>
      <c r="D214" s="1" t="s">
        <v>59</v>
      </c>
      <c r="E214" s="21" t="s">
        <v>329</v>
      </c>
      <c r="F214" s="262"/>
      <c r="G214" s="221"/>
      <c r="H214" s="753">
        <v>500</v>
      </c>
      <c r="I214" s="221"/>
      <c r="J214" s="306"/>
      <c r="K214" s="753">
        <v>500</v>
      </c>
      <c r="L214" s="750"/>
      <c r="M214" s="750"/>
      <c r="N214" s="750"/>
      <c r="O214" s="750"/>
      <c r="P214" s="750"/>
      <c r="Q214" s="753">
        <v>500</v>
      </c>
      <c r="R214" s="753">
        <v>500</v>
      </c>
      <c r="S214" s="753">
        <v>500</v>
      </c>
      <c r="T214" s="780"/>
    </row>
    <row r="215" spans="1:20" ht="12.75">
      <c r="A215" s="40">
        <v>14</v>
      </c>
      <c r="B215" s="20"/>
      <c r="C215" s="2"/>
      <c r="D215" s="1" t="s">
        <v>60</v>
      </c>
      <c r="E215" s="21" t="s">
        <v>328</v>
      </c>
      <c r="F215" s="262"/>
      <c r="G215" s="221"/>
      <c r="H215" s="752">
        <v>7500</v>
      </c>
      <c r="I215" s="221"/>
      <c r="J215" s="306"/>
      <c r="K215" s="752">
        <v>7500</v>
      </c>
      <c r="L215" s="750"/>
      <c r="M215" s="750"/>
      <c r="N215" s="750"/>
      <c r="O215" s="750"/>
      <c r="P215" s="750"/>
      <c r="Q215" s="752">
        <v>7500</v>
      </c>
      <c r="R215" s="752">
        <v>7500</v>
      </c>
      <c r="S215" s="752">
        <v>7500</v>
      </c>
      <c r="T215" s="780"/>
    </row>
    <row r="216" spans="1:20" ht="12.75">
      <c r="A216" s="40">
        <v>15</v>
      </c>
      <c r="B216" s="20"/>
      <c r="C216" s="2"/>
      <c r="D216" s="1" t="s">
        <v>61</v>
      </c>
      <c r="E216" s="21" t="s">
        <v>173</v>
      </c>
      <c r="F216" s="262"/>
      <c r="G216" s="221"/>
      <c r="H216" s="752">
        <v>750</v>
      </c>
      <c r="I216" s="221"/>
      <c r="J216" s="306"/>
      <c r="K216" s="752">
        <v>750</v>
      </c>
      <c r="L216" s="750"/>
      <c r="M216" s="750"/>
      <c r="N216" s="750"/>
      <c r="O216" s="750"/>
      <c r="P216" s="750"/>
      <c r="Q216" s="752">
        <v>750</v>
      </c>
      <c r="R216" s="752">
        <v>750</v>
      </c>
      <c r="S216" s="752">
        <v>750</v>
      </c>
      <c r="T216" s="780"/>
    </row>
    <row r="217" spans="1:20" ht="12.75">
      <c r="A217" s="40">
        <v>16</v>
      </c>
      <c r="B217" s="280"/>
      <c r="C217" s="3"/>
      <c r="D217" s="1" t="s">
        <v>62</v>
      </c>
      <c r="E217" s="14" t="s">
        <v>254</v>
      </c>
      <c r="F217" s="269"/>
      <c r="G217" s="224"/>
      <c r="H217" s="752">
        <v>3000</v>
      </c>
      <c r="I217" s="224"/>
      <c r="J217" s="306"/>
      <c r="K217" s="752">
        <v>3000</v>
      </c>
      <c r="L217" s="519"/>
      <c r="M217" s="519"/>
      <c r="N217" s="519"/>
      <c r="O217" s="519"/>
      <c r="P217" s="519"/>
      <c r="Q217" s="752">
        <v>3000</v>
      </c>
      <c r="R217" s="752">
        <v>3000</v>
      </c>
      <c r="S217" s="752">
        <v>3000</v>
      </c>
      <c r="T217" s="780"/>
    </row>
    <row r="218" spans="1:20" ht="12.75">
      <c r="A218" s="40">
        <v>18</v>
      </c>
      <c r="B218" s="20"/>
      <c r="C218" s="2"/>
      <c r="D218" s="1" t="s">
        <v>63</v>
      </c>
      <c r="E218" s="21" t="s">
        <v>88</v>
      </c>
      <c r="F218" s="262"/>
      <c r="G218" s="221"/>
      <c r="H218" s="752">
        <v>550</v>
      </c>
      <c r="I218" s="221"/>
      <c r="J218" s="306"/>
      <c r="K218" s="752">
        <v>550</v>
      </c>
      <c r="L218" s="750"/>
      <c r="M218" s="750"/>
      <c r="N218" s="750"/>
      <c r="O218" s="750"/>
      <c r="P218" s="750"/>
      <c r="Q218" s="752">
        <v>550</v>
      </c>
      <c r="R218" s="752">
        <v>550</v>
      </c>
      <c r="S218" s="752">
        <v>550</v>
      </c>
      <c r="T218" s="780"/>
    </row>
    <row r="219" spans="1:20" ht="12.75">
      <c r="A219" s="40">
        <v>19</v>
      </c>
      <c r="B219" s="20"/>
      <c r="C219" s="3"/>
      <c r="D219" s="1" t="s">
        <v>64</v>
      </c>
      <c r="E219" s="14" t="s">
        <v>90</v>
      </c>
      <c r="F219" s="269"/>
      <c r="G219" s="224"/>
      <c r="H219" s="752">
        <v>250</v>
      </c>
      <c r="I219" s="224"/>
      <c r="J219" s="306"/>
      <c r="K219" s="752">
        <v>250</v>
      </c>
      <c r="L219" s="750"/>
      <c r="M219" s="750"/>
      <c r="N219" s="750"/>
      <c r="O219" s="750"/>
      <c r="P219" s="750"/>
      <c r="Q219" s="752">
        <v>250</v>
      </c>
      <c r="R219" s="752">
        <v>250</v>
      </c>
      <c r="S219" s="752">
        <v>250</v>
      </c>
      <c r="T219" s="780"/>
    </row>
    <row r="220" spans="1:20" ht="12.75">
      <c r="A220" s="40">
        <v>20</v>
      </c>
      <c r="B220" s="20"/>
      <c r="C220" s="3"/>
      <c r="D220" s="1" t="s">
        <v>65</v>
      </c>
      <c r="E220" s="14" t="s">
        <v>177</v>
      </c>
      <c r="F220" s="269"/>
      <c r="G220" s="224"/>
      <c r="H220" s="752">
        <v>1000</v>
      </c>
      <c r="I220" s="224"/>
      <c r="J220" s="306"/>
      <c r="K220" s="752">
        <v>1000</v>
      </c>
      <c r="L220" s="750"/>
      <c r="M220" s="750"/>
      <c r="N220" s="750"/>
      <c r="O220" s="750"/>
      <c r="P220" s="750"/>
      <c r="Q220" s="752">
        <v>1000</v>
      </c>
      <c r="R220" s="752">
        <v>1000</v>
      </c>
      <c r="S220" s="752">
        <v>1000</v>
      </c>
      <c r="T220" s="780"/>
    </row>
    <row r="221" spans="1:20" ht="12.75">
      <c r="A221" s="40">
        <v>21</v>
      </c>
      <c r="B221" s="20"/>
      <c r="C221" s="3"/>
      <c r="D221" s="1" t="s">
        <v>66</v>
      </c>
      <c r="E221" s="14" t="s">
        <v>195</v>
      </c>
      <c r="F221" s="269"/>
      <c r="G221" s="224"/>
      <c r="H221" s="752">
        <v>500</v>
      </c>
      <c r="I221" s="224"/>
      <c r="J221" s="306"/>
      <c r="K221" s="752">
        <v>500</v>
      </c>
      <c r="L221" s="750"/>
      <c r="M221" s="750"/>
      <c r="N221" s="750"/>
      <c r="O221" s="750"/>
      <c r="P221" s="750"/>
      <c r="Q221" s="752">
        <v>500</v>
      </c>
      <c r="R221" s="752">
        <v>500</v>
      </c>
      <c r="S221" s="752">
        <v>500</v>
      </c>
      <c r="T221" s="780"/>
    </row>
    <row r="222" spans="1:20" ht="12.75">
      <c r="A222" s="40">
        <v>22</v>
      </c>
      <c r="B222" s="20"/>
      <c r="C222" s="3"/>
      <c r="D222" s="1" t="s">
        <v>67</v>
      </c>
      <c r="E222" s="14" t="s">
        <v>257</v>
      </c>
      <c r="F222" s="269"/>
      <c r="G222" s="224"/>
      <c r="H222" s="752">
        <v>500</v>
      </c>
      <c r="I222" s="224"/>
      <c r="J222" s="306"/>
      <c r="K222" s="752">
        <v>500</v>
      </c>
      <c r="L222" s="750"/>
      <c r="M222" s="750"/>
      <c r="N222" s="750"/>
      <c r="O222" s="750"/>
      <c r="P222" s="750"/>
      <c r="Q222" s="752">
        <v>500</v>
      </c>
      <c r="R222" s="752">
        <v>500</v>
      </c>
      <c r="S222" s="752">
        <v>500</v>
      </c>
      <c r="T222" s="780"/>
    </row>
    <row r="223" spans="1:20" ht="12.75">
      <c r="A223" s="40">
        <v>23</v>
      </c>
      <c r="B223" s="20"/>
      <c r="C223" s="3"/>
      <c r="D223" s="1" t="s">
        <v>11</v>
      </c>
      <c r="E223" s="14" t="s">
        <v>138</v>
      </c>
      <c r="F223" s="269"/>
      <c r="G223" s="224"/>
      <c r="H223" s="752">
        <v>1000</v>
      </c>
      <c r="I223" s="224"/>
      <c r="J223" s="306"/>
      <c r="K223" s="752">
        <v>1000</v>
      </c>
      <c r="L223" s="750"/>
      <c r="M223" s="750"/>
      <c r="N223" s="750"/>
      <c r="O223" s="750"/>
      <c r="P223" s="750"/>
      <c r="Q223" s="752">
        <v>1000</v>
      </c>
      <c r="R223" s="752">
        <v>1000</v>
      </c>
      <c r="S223" s="752">
        <v>1000</v>
      </c>
      <c r="T223" s="780"/>
    </row>
    <row r="224" spans="1:20" ht="12.75">
      <c r="A224" s="40">
        <v>24</v>
      </c>
      <c r="B224" s="20"/>
      <c r="C224" s="3"/>
      <c r="D224" s="1" t="s">
        <v>94</v>
      </c>
      <c r="E224" s="14" t="s">
        <v>118</v>
      </c>
      <c r="F224" s="269"/>
      <c r="G224" s="224"/>
      <c r="H224" s="752">
        <v>5000</v>
      </c>
      <c r="I224" s="224"/>
      <c r="J224" s="306"/>
      <c r="K224" s="752">
        <v>5000</v>
      </c>
      <c r="L224" s="750"/>
      <c r="M224" s="750"/>
      <c r="N224" s="750"/>
      <c r="O224" s="750"/>
      <c r="P224" s="750"/>
      <c r="Q224" s="752">
        <v>5000</v>
      </c>
      <c r="R224" s="752">
        <v>5000</v>
      </c>
      <c r="S224" s="752">
        <v>5000</v>
      </c>
      <c r="T224" s="780"/>
    </row>
    <row r="225" spans="1:20" ht="12.75">
      <c r="A225" s="40">
        <v>25</v>
      </c>
      <c r="B225" s="20"/>
      <c r="C225" s="3"/>
      <c r="D225" s="1" t="s">
        <v>95</v>
      </c>
      <c r="E225" s="14" t="s">
        <v>139</v>
      </c>
      <c r="F225" s="269"/>
      <c r="G225" s="224"/>
      <c r="H225" s="752">
        <v>2500</v>
      </c>
      <c r="I225" s="224"/>
      <c r="J225" s="306"/>
      <c r="K225" s="752">
        <v>2500</v>
      </c>
      <c r="L225" s="750"/>
      <c r="M225" s="750"/>
      <c r="N225" s="750"/>
      <c r="O225" s="750"/>
      <c r="P225" s="750"/>
      <c r="Q225" s="752">
        <v>2500</v>
      </c>
      <c r="R225" s="752">
        <v>2500</v>
      </c>
      <c r="S225" s="752">
        <v>2500</v>
      </c>
      <c r="T225" s="780"/>
    </row>
    <row r="226" spans="1:20" ht="12.75">
      <c r="A226" s="40">
        <v>26</v>
      </c>
      <c r="B226" s="20"/>
      <c r="C226" s="3"/>
      <c r="D226" s="1" t="s">
        <v>96</v>
      </c>
      <c r="E226" s="14" t="s">
        <v>140</v>
      </c>
      <c r="F226" s="269"/>
      <c r="G226" s="224"/>
      <c r="H226" s="752">
        <v>7500</v>
      </c>
      <c r="I226" s="224"/>
      <c r="J226" s="306"/>
      <c r="K226" s="752">
        <v>7500</v>
      </c>
      <c r="L226" s="750"/>
      <c r="M226" s="750"/>
      <c r="N226" s="750"/>
      <c r="O226" s="750"/>
      <c r="P226" s="750"/>
      <c r="Q226" s="752">
        <v>7500</v>
      </c>
      <c r="R226" s="752">
        <v>7500</v>
      </c>
      <c r="S226" s="752">
        <v>7500</v>
      </c>
      <c r="T226" s="780"/>
    </row>
    <row r="227" spans="1:20" ht="12.75">
      <c r="A227" s="40">
        <v>27</v>
      </c>
      <c r="B227" s="20"/>
      <c r="C227" s="3"/>
      <c r="D227" s="1" t="s">
        <v>95</v>
      </c>
      <c r="E227" s="14" t="s">
        <v>141</v>
      </c>
      <c r="F227" s="269"/>
      <c r="G227" s="224"/>
      <c r="H227" s="752">
        <v>2000</v>
      </c>
      <c r="I227" s="224"/>
      <c r="J227" s="306"/>
      <c r="K227" s="752">
        <v>2000</v>
      </c>
      <c r="L227" s="750"/>
      <c r="M227" s="750"/>
      <c r="N227" s="750"/>
      <c r="O227" s="750"/>
      <c r="P227" s="750"/>
      <c r="Q227" s="752">
        <v>2000</v>
      </c>
      <c r="R227" s="752">
        <v>2000</v>
      </c>
      <c r="S227" s="752">
        <v>2000</v>
      </c>
      <c r="T227" s="780"/>
    </row>
    <row r="228" spans="1:20" ht="12.75">
      <c r="A228" s="40">
        <v>28</v>
      </c>
      <c r="B228" s="20"/>
      <c r="C228" s="2"/>
      <c r="D228" s="1" t="s">
        <v>96</v>
      </c>
      <c r="E228" s="21" t="s">
        <v>7</v>
      </c>
      <c r="F228" s="262"/>
      <c r="G228" s="221"/>
      <c r="H228" s="752">
        <v>17000</v>
      </c>
      <c r="I228" s="221"/>
      <c r="J228" s="306"/>
      <c r="K228" s="752">
        <v>17000</v>
      </c>
      <c r="L228" s="750"/>
      <c r="M228" s="750"/>
      <c r="N228" s="750"/>
      <c r="O228" s="750"/>
      <c r="P228" s="750"/>
      <c r="Q228" s="752">
        <v>17000</v>
      </c>
      <c r="R228" s="752">
        <v>15000</v>
      </c>
      <c r="S228" s="752">
        <v>15000</v>
      </c>
      <c r="T228" s="780"/>
    </row>
    <row r="229" spans="1:20" ht="12.75">
      <c r="A229" s="40">
        <v>29</v>
      </c>
      <c r="B229" s="20"/>
      <c r="C229" s="2"/>
      <c r="D229" s="1" t="s">
        <v>142</v>
      </c>
      <c r="E229" s="21" t="s">
        <v>8</v>
      </c>
      <c r="F229" s="262"/>
      <c r="G229" s="221"/>
      <c r="H229" s="752">
        <v>3500</v>
      </c>
      <c r="I229" s="221"/>
      <c r="J229" s="306"/>
      <c r="K229" s="752">
        <v>3500</v>
      </c>
      <c r="L229" s="750"/>
      <c r="M229" s="750"/>
      <c r="N229" s="750"/>
      <c r="O229" s="750"/>
      <c r="P229" s="750"/>
      <c r="Q229" s="752">
        <v>3500</v>
      </c>
      <c r="R229" s="752">
        <v>3500</v>
      </c>
      <c r="S229" s="752">
        <v>3500</v>
      </c>
      <c r="T229" s="780"/>
    </row>
    <row r="230" spans="1:20" ht="13.5" thickBot="1">
      <c r="A230" s="40">
        <v>30</v>
      </c>
      <c r="B230" s="110"/>
      <c r="C230" s="5"/>
      <c r="D230" s="28" t="s">
        <v>143</v>
      </c>
      <c r="E230" s="518" t="s">
        <v>166</v>
      </c>
      <c r="F230" s="266"/>
      <c r="G230" s="267"/>
      <c r="H230" s="768">
        <v>0</v>
      </c>
      <c r="I230" s="267"/>
      <c r="J230" s="417"/>
      <c r="K230" s="768">
        <v>0</v>
      </c>
      <c r="L230" s="393"/>
      <c r="M230" s="393"/>
      <c r="N230" s="393"/>
      <c r="O230" s="393"/>
      <c r="P230" s="393"/>
      <c r="Q230" s="768">
        <v>0</v>
      </c>
      <c r="R230" s="768">
        <v>0</v>
      </c>
      <c r="S230" s="768">
        <v>0</v>
      </c>
      <c r="T230" s="781"/>
    </row>
    <row r="231" spans="1:20" ht="12.75">
      <c r="A231" s="40">
        <v>31</v>
      </c>
      <c r="B231" s="22"/>
      <c r="C231" s="3"/>
      <c r="D231" s="8" t="s">
        <v>170</v>
      </c>
      <c r="E231" s="14" t="s">
        <v>201</v>
      </c>
      <c r="F231" s="269"/>
      <c r="G231" s="224"/>
      <c r="H231" s="867">
        <v>1000</v>
      </c>
      <c r="I231" s="224"/>
      <c r="J231" s="403"/>
      <c r="K231" s="867">
        <v>1000</v>
      </c>
      <c r="L231" s="750"/>
      <c r="M231" s="750"/>
      <c r="N231" s="750"/>
      <c r="O231" s="750"/>
      <c r="P231" s="750"/>
      <c r="Q231" s="867">
        <v>1000</v>
      </c>
      <c r="R231" s="867">
        <v>1000</v>
      </c>
      <c r="S231" s="867">
        <v>1000</v>
      </c>
      <c r="T231" s="779"/>
    </row>
    <row r="232" spans="1:20" ht="12.75">
      <c r="A232" s="40">
        <v>32</v>
      </c>
      <c r="B232" s="20"/>
      <c r="C232" s="2"/>
      <c r="D232" s="1" t="s">
        <v>170</v>
      </c>
      <c r="E232" s="15" t="s">
        <v>167</v>
      </c>
      <c r="F232" s="262"/>
      <c r="G232" s="221"/>
      <c r="H232" s="752">
        <v>3000</v>
      </c>
      <c r="I232" s="221"/>
      <c r="J232" s="306"/>
      <c r="K232" s="752">
        <v>3000</v>
      </c>
      <c r="L232" s="750"/>
      <c r="M232" s="750"/>
      <c r="N232" s="750"/>
      <c r="O232" s="750"/>
      <c r="P232" s="750"/>
      <c r="Q232" s="752">
        <v>3000</v>
      </c>
      <c r="R232" s="752">
        <v>3000</v>
      </c>
      <c r="S232" s="752">
        <v>3000</v>
      </c>
      <c r="T232" s="780"/>
    </row>
    <row r="233" spans="1:20" ht="12.75">
      <c r="A233" s="40">
        <v>33</v>
      </c>
      <c r="B233" s="20"/>
      <c r="C233" s="2"/>
      <c r="D233" s="1" t="s">
        <v>171</v>
      </c>
      <c r="E233" s="15" t="s">
        <v>324</v>
      </c>
      <c r="F233" s="262"/>
      <c r="G233" s="221"/>
      <c r="H233" s="752">
        <v>2000</v>
      </c>
      <c r="I233" s="221"/>
      <c r="J233" s="306"/>
      <c r="K233" s="752">
        <v>2000</v>
      </c>
      <c r="L233" s="750"/>
      <c r="M233" s="750"/>
      <c r="N233" s="750"/>
      <c r="O233" s="750"/>
      <c r="P233" s="750"/>
      <c r="Q233" s="752">
        <v>2000</v>
      </c>
      <c r="R233" s="752">
        <v>2000</v>
      </c>
      <c r="S233" s="752">
        <v>2000</v>
      </c>
      <c r="T233" s="780"/>
    </row>
    <row r="234" spans="1:20" ht="12.75">
      <c r="A234" s="40">
        <v>34</v>
      </c>
      <c r="B234" s="20"/>
      <c r="C234" s="2"/>
      <c r="D234" s="1" t="s">
        <v>196</v>
      </c>
      <c r="E234" s="15" t="s">
        <v>325</v>
      </c>
      <c r="F234" s="262"/>
      <c r="G234" s="221"/>
      <c r="H234" s="752">
        <v>4000</v>
      </c>
      <c r="I234" s="221"/>
      <c r="J234" s="306"/>
      <c r="K234" s="752">
        <v>4000</v>
      </c>
      <c r="L234" s="750"/>
      <c r="M234" s="750"/>
      <c r="N234" s="750"/>
      <c r="O234" s="750"/>
      <c r="P234" s="750"/>
      <c r="Q234" s="752">
        <v>4000</v>
      </c>
      <c r="R234" s="752">
        <v>4000</v>
      </c>
      <c r="S234" s="752">
        <v>4000</v>
      </c>
      <c r="T234" s="780"/>
    </row>
    <row r="235" spans="1:20" ht="12.75">
      <c r="A235" s="40">
        <v>35</v>
      </c>
      <c r="B235" s="20"/>
      <c r="C235" s="2"/>
      <c r="D235" s="1" t="s">
        <v>200</v>
      </c>
      <c r="E235" s="15" t="s">
        <v>264</v>
      </c>
      <c r="F235" s="262"/>
      <c r="G235" s="221"/>
      <c r="H235" s="752">
        <v>2000</v>
      </c>
      <c r="I235" s="221"/>
      <c r="J235" s="306"/>
      <c r="K235" s="752">
        <v>2000</v>
      </c>
      <c r="L235" s="528"/>
      <c r="M235" s="528"/>
      <c r="N235" s="528"/>
      <c r="O235" s="528"/>
      <c r="P235" s="528"/>
      <c r="Q235" s="752">
        <v>2000</v>
      </c>
      <c r="R235" s="752">
        <v>2000</v>
      </c>
      <c r="S235" s="752">
        <v>2000</v>
      </c>
      <c r="T235" s="780"/>
    </row>
    <row r="236" spans="1:20" ht="13.5" thickBot="1">
      <c r="A236" s="40">
        <v>36</v>
      </c>
      <c r="B236" s="32"/>
      <c r="C236" s="2"/>
      <c r="D236" s="1" t="s">
        <v>263</v>
      </c>
      <c r="E236" s="15"/>
      <c r="F236" s="262"/>
      <c r="G236" s="221"/>
      <c r="H236" s="768"/>
      <c r="I236" s="267"/>
      <c r="J236" s="417"/>
      <c r="K236" s="768"/>
      <c r="L236" s="528"/>
      <c r="M236" s="528"/>
      <c r="N236" s="528"/>
      <c r="O236" s="528"/>
      <c r="P236" s="528"/>
      <c r="Q236" s="768"/>
      <c r="R236" s="768"/>
      <c r="S236" s="768"/>
      <c r="T236" s="781"/>
    </row>
    <row r="237" spans="1:20" ht="13.5" thickBot="1">
      <c r="A237" s="36">
        <v>1</v>
      </c>
      <c r="B237" s="608"/>
      <c r="C237" s="436" t="s">
        <v>242</v>
      </c>
      <c r="D237" s="283" t="s">
        <v>13</v>
      </c>
      <c r="E237" s="439" t="s">
        <v>97</v>
      </c>
      <c r="F237" s="440"/>
      <c r="G237" s="356"/>
      <c r="H237" s="777">
        <v>22400</v>
      </c>
      <c r="I237" s="441"/>
      <c r="J237" s="672"/>
      <c r="K237" s="777">
        <v>22400</v>
      </c>
      <c r="L237" s="402"/>
      <c r="M237" s="402"/>
      <c r="N237" s="402"/>
      <c r="O237" s="402"/>
      <c r="P237" s="402"/>
      <c r="Q237" s="777">
        <v>22400</v>
      </c>
      <c r="R237" s="777">
        <v>22400</v>
      </c>
      <c r="S237" s="777">
        <v>22400</v>
      </c>
      <c r="T237" s="783"/>
    </row>
    <row r="238" spans="1:20" ht="13.5" thickBot="1">
      <c r="A238" s="40">
        <v>2</v>
      </c>
      <c r="B238" s="608"/>
      <c r="C238" s="436"/>
      <c r="D238" s="9" t="s">
        <v>14</v>
      </c>
      <c r="E238" s="420" t="s">
        <v>1</v>
      </c>
      <c r="F238" s="429"/>
      <c r="G238" s="437"/>
      <c r="H238" s="776">
        <v>22400</v>
      </c>
      <c r="I238" s="438"/>
      <c r="J238" s="225"/>
      <c r="K238" s="776">
        <v>22400</v>
      </c>
      <c r="L238" s="393"/>
      <c r="M238" s="393"/>
      <c r="N238" s="393"/>
      <c r="O238" s="393"/>
      <c r="P238" s="393"/>
      <c r="Q238" s="776">
        <v>22400</v>
      </c>
      <c r="R238" s="776">
        <v>22400</v>
      </c>
      <c r="S238" s="776">
        <v>22400</v>
      </c>
      <c r="T238" s="782"/>
    </row>
    <row r="239" spans="1:20" ht="13.5" thickBot="1">
      <c r="A239" s="40">
        <v>3</v>
      </c>
      <c r="B239" s="608"/>
      <c r="C239" s="287" t="s">
        <v>241</v>
      </c>
      <c r="D239" s="283" t="s">
        <v>13</v>
      </c>
      <c r="E239" s="439" t="s">
        <v>172</v>
      </c>
      <c r="F239" s="440"/>
      <c r="G239" s="356"/>
      <c r="H239" s="769">
        <v>3000</v>
      </c>
      <c r="I239" s="441"/>
      <c r="J239" s="441"/>
      <c r="K239" s="769">
        <v>3000</v>
      </c>
      <c r="L239" s="402"/>
      <c r="M239" s="402"/>
      <c r="N239" s="402"/>
      <c r="O239" s="402"/>
      <c r="P239" s="402"/>
      <c r="Q239" s="769">
        <v>3000</v>
      </c>
      <c r="R239" s="769">
        <v>3000</v>
      </c>
      <c r="S239" s="769">
        <v>3000</v>
      </c>
      <c r="T239" s="794"/>
    </row>
    <row r="240" spans="1:20" ht="13.5" thickBot="1">
      <c r="A240" s="94">
        <v>4</v>
      </c>
      <c r="B240" s="608"/>
      <c r="C240" s="436"/>
      <c r="D240" s="9" t="s">
        <v>14</v>
      </c>
      <c r="E240" s="420" t="s">
        <v>10</v>
      </c>
      <c r="F240" s="429"/>
      <c r="G240" s="437"/>
      <c r="H240" s="775">
        <v>3000</v>
      </c>
      <c r="I240" s="438"/>
      <c r="J240" s="657"/>
      <c r="K240" s="775">
        <v>3000</v>
      </c>
      <c r="L240" s="393"/>
      <c r="M240" s="393"/>
      <c r="N240" s="393"/>
      <c r="O240" s="393"/>
      <c r="P240" s="393"/>
      <c r="Q240" s="775">
        <v>3000</v>
      </c>
      <c r="R240" s="775">
        <v>3000</v>
      </c>
      <c r="S240" s="775">
        <v>3000</v>
      </c>
      <c r="T240" s="778"/>
    </row>
    <row r="241" spans="1:20" ht="13.5" thickBot="1">
      <c r="A241" s="310"/>
      <c r="B241" s="613"/>
      <c r="C241" s="727"/>
      <c r="D241" s="393"/>
      <c r="E241" s="393"/>
      <c r="F241" s="393"/>
      <c r="G241" s="393"/>
      <c r="H241" s="393"/>
      <c r="I241" s="393"/>
      <c r="J241" s="393"/>
      <c r="K241" s="393"/>
      <c r="L241" s="393"/>
      <c r="M241" s="393"/>
      <c r="N241" s="393"/>
      <c r="O241" s="393"/>
      <c r="P241" s="393"/>
      <c r="Q241" s="757">
        <f>Q205+Q188+Q175+Q157+Q151+Q132+Q104+Q94+Q88+Q72+Q57+Q27+Q8</f>
        <v>1624055</v>
      </c>
      <c r="R241" s="757">
        <f>R205+R188+R175+R157+R151+R132+R104+R94+R88+R72+R57+R27+R8</f>
        <v>1559175</v>
      </c>
      <c r="S241" s="757">
        <f>S205+S188+S175+S157+S151+S132+S104+S94+S88+S72+S57+S27+S8</f>
        <v>1559475</v>
      </c>
      <c r="T241" s="794"/>
    </row>
    <row r="242" spans="6:18" ht="12.75">
      <c r="F242" s="405"/>
      <c r="Q242" s="673"/>
      <c r="R242" s="568"/>
    </row>
    <row r="243" spans="17:19" ht="12.75">
      <c r="Q243" s="674"/>
      <c r="R243" s="674"/>
      <c r="S243" s="674"/>
    </row>
    <row r="244" ht="12.75">
      <c r="S244" s="653"/>
    </row>
    <row r="245" spans="17:18" ht="12.75">
      <c r="Q245" s="405"/>
      <c r="R245" s="405"/>
    </row>
  </sheetData>
  <sheetProtection/>
  <mergeCells count="12">
    <mergeCell ref="N6:N7"/>
    <mergeCell ref="M6:M7"/>
    <mergeCell ref="F6:F7"/>
    <mergeCell ref="G6:G7"/>
    <mergeCell ref="H6:H7"/>
    <mergeCell ref="I6:I7"/>
    <mergeCell ref="A1:Q1"/>
    <mergeCell ref="Q6:Q7"/>
    <mergeCell ref="A3:K3"/>
    <mergeCell ref="F4:K4"/>
    <mergeCell ref="J6:J7"/>
    <mergeCell ref="K6:K7"/>
  </mergeCells>
  <printOptions/>
  <pageMargins left="0.5118110236220472" right="0.15748031496062992" top="0.6299212598425197" bottom="0.1968503937007874" header="0.5511811023622047" footer="0.31496062992125984"/>
  <pageSetup horizontalDpi="600" verticalDpi="600" orientation="landscape" paperSize="9" scale="90" r:id="rId1"/>
  <headerFooter alignWithMargins="0">
    <oddFooter>&amp;R&amp;8&amp;P</oddFooter>
  </headerFooter>
  <rowBreaks count="6" manualBreakCount="6">
    <brk id="55" max="255" man="1"/>
    <brk id="99" max="19" man="1"/>
    <brk id="146" max="255" man="1"/>
    <brk id="187" max="255" man="1"/>
    <brk id="230" max="19" man="1"/>
    <brk id="24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MÚ Trenčín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MUTN</dc:creator>
  <cp:keywords/>
  <dc:description/>
  <cp:lastModifiedBy>user</cp:lastModifiedBy>
  <cp:lastPrinted>2022-12-01T14:02:07Z</cp:lastPrinted>
  <dcterms:created xsi:type="dcterms:W3CDTF">2006-06-21T07:20:26Z</dcterms:created>
  <dcterms:modified xsi:type="dcterms:W3CDTF">2022-12-01T19:14:54Z</dcterms:modified>
  <cp:category/>
  <cp:version/>
  <cp:contentType/>
  <cp:contentStatus/>
</cp:coreProperties>
</file>